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Work Station\Office Work\"/>
    </mc:Choice>
  </mc:AlternateContent>
  <xr:revisionPtr revIDLastSave="0" documentId="13_ncr:1_{92746170-29F7-4148-83A5-A980A08EA29F}" xr6:coauthVersionLast="47" xr6:coauthVersionMax="47" xr10:uidLastSave="{00000000-0000-0000-0000-000000000000}"/>
  <bookViews>
    <workbookView xWindow="-120" yWindow="-120" windowWidth="24240" windowHeight="13020" xr2:uid="{60E72ED7-02B9-442D-BE9B-02873B2912A4}"/>
  </bookViews>
  <sheets>
    <sheet name="Sheet1" sheetId="1" r:id="rId1"/>
  </sheets>
  <definedNames>
    <definedName name="Slab">Sheet1!$O$1:$Q$7</definedName>
    <definedName name="Slab_2">Sheet1!$S$1:$U$7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G4" i="1" s="1"/>
  <c r="H4" i="1" s="1"/>
  <c r="D4" i="1" l="1"/>
  <c r="E4" i="1" s="1"/>
  <c r="J4" i="1" s="1"/>
  <c r="C8" i="1"/>
  <c r="B9" i="1"/>
  <c r="C9" i="1" s="1"/>
  <c r="G9" i="1" s="1"/>
  <c r="L4" i="1" l="1"/>
  <c r="K4" i="1"/>
  <c r="D8" i="1"/>
  <c r="E8" i="1" s="1"/>
  <c r="G8" i="1"/>
  <c r="H9" i="1"/>
  <c r="D9" i="1"/>
  <c r="E9" i="1" s="1"/>
  <c r="J9" i="1" s="1"/>
  <c r="B10" i="1"/>
  <c r="K9" i="1" l="1"/>
  <c r="L9" i="1"/>
  <c r="B11" i="1"/>
  <c r="C10" i="1"/>
  <c r="G10" i="1" s="1"/>
  <c r="H10" i="1" l="1"/>
  <c r="D10" i="1"/>
  <c r="E10" i="1" s="1"/>
  <c r="B12" i="1"/>
  <c r="C11" i="1"/>
  <c r="G11" i="1" s="1"/>
  <c r="J10" i="1" l="1"/>
  <c r="K10" i="1"/>
  <c r="L10" i="1"/>
  <c r="B13" i="1"/>
  <c r="C12" i="1"/>
  <c r="G12" i="1" s="1"/>
  <c r="H11" i="1"/>
  <c r="D11" i="1"/>
  <c r="E11" i="1" s="1"/>
  <c r="J11" i="1" l="1"/>
  <c r="K11" i="1" s="1"/>
  <c r="H12" i="1"/>
  <c r="D12" i="1"/>
  <c r="E12" i="1" s="1"/>
  <c r="B14" i="1"/>
  <c r="C13" i="1"/>
  <c r="G13" i="1" s="1"/>
  <c r="L11" i="1" l="1"/>
  <c r="J12" i="1"/>
  <c r="D13" i="1"/>
  <c r="E13" i="1" s="1"/>
  <c r="H13" i="1"/>
  <c r="B15" i="1"/>
  <c r="C14" i="1"/>
  <c r="G14" i="1" s="1"/>
  <c r="K12" i="1" l="1"/>
  <c r="L12" i="1"/>
  <c r="J13" i="1"/>
  <c r="D14" i="1"/>
  <c r="E14" i="1" s="1"/>
  <c r="H14" i="1"/>
  <c r="B16" i="1"/>
  <c r="C15" i="1"/>
  <c r="G15" i="1" s="1"/>
  <c r="J14" i="1" l="1"/>
  <c r="K14" i="1" s="1"/>
  <c r="K13" i="1"/>
  <c r="L13" i="1"/>
  <c r="D15" i="1"/>
  <c r="E15" i="1" s="1"/>
  <c r="H15" i="1"/>
  <c r="B17" i="1"/>
  <c r="C16" i="1"/>
  <c r="G16" i="1" s="1"/>
  <c r="L14" i="1" l="1"/>
  <c r="J15" i="1"/>
  <c r="D16" i="1"/>
  <c r="E16" i="1" s="1"/>
  <c r="H16" i="1"/>
  <c r="B18" i="1"/>
  <c r="C17" i="1"/>
  <c r="G17" i="1" s="1"/>
  <c r="J16" i="1" l="1"/>
  <c r="K16" i="1" s="1"/>
  <c r="K15" i="1"/>
  <c r="L15" i="1"/>
  <c r="H17" i="1"/>
  <c r="D17" i="1"/>
  <c r="E17" i="1" s="1"/>
  <c r="B19" i="1"/>
  <c r="C18" i="1"/>
  <c r="G18" i="1" s="1"/>
  <c r="L16" i="1" l="1"/>
  <c r="J17" i="1"/>
  <c r="H18" i="1"/>
  <c r="D18" i="1"/>
  <c r="E18" i="1" s="1"/>
  <c r="B20" i="1"/>
  <c r="C19" i="1"/>
  <c r="G19" i="1" s="1"/>
  <c r="K17" i="1" l="1"/>
  <c r="L17" i="1"/>
  <c r="J18" i="1"/>
  <c r="H19" i="1"/>
  <c r="D19" i="1"/>
  <c r="E19" i="1" s="1"/>
  <c r="J19" i="1" s="1"/>
  <c r="B21" i="1"/>
  <c r="C20" i="1"/>
  <c r="G20" i="1" s="1"/>
  <c r="K19" i="1" l="1"/>
  <c r="L19" i="1"/>
  <c r="K18" i="1"/>
  <c r="L18" i="1"/>
  <c r="H20" i="1"/>
  <c r="D20" i="1"/>
  <c r="E20" i="1" s="1"/>
  <c r="B22" i="1"/>
  <c r="C21" i="1"/>
  <c r="G21" i="1" s="1"/>
  <c r="J20" i="1" l="1"/>
  <c r="B23" i="1"/>
  <c r="C22" i="1"/>
  <c r="G22" i="1" s="1"/>
  <c r="D21" i="1"/>
  <c r="E21" i="1" s="1"/>
  <c r="H21" i="1"/>
  <c r="J21" i="1" l="1"/>
  <c r="K21" i="1"/>
  <c r="L21" i="1"/>
  <c r="K20" i="1"/>
  <c r="L20" i="1"/>
  <c r="D22" i="1"/>
  <c r="E22" i="1" s="1"/>
  <c r="H22" i="1"/>
  <c r="B24" i="1"/>
  <c r="C23" i="1"/>
  <c r="G23" i="1" s="1"/>
  <c r="J22" i="1" l="1"/>
  <c r="K22" i="1"/>
  <c r="L22" i="1"/>
  <c r="D23" i="1"/>
  <c r="E23" i="1" s="1"/>
  <c r="H23" i="1"/>
  <c r="B25" i="1"/>
  <c r="C24" i="1"/>
  <c r="G24" i="1" s="1"/>
  <c r="J23" i="1" l="1"/>
  <c r="D24" i="1"/>
  <c r="E24" i="1" s="1"/>
  <c r="H24" i="1"/>
  <c r="B26" i="1"/>
  <c r="C25" i="1"/>
  <c r="G25" i="1" s="1"/>
  <c r="J24" i="1" l="1"/>
  <c r="L24" i="1" s="1"/>
  <c r="K23" i="1"/>
  <c r="L23" i="1"/>
  <c r="H25" i="1"/>
  <c r="D25" i="1"/>
  <c r="E25" i="1" s="1"/>
  <c r="J25" i="1" s="1"/>
  <c r="B27" i="1"/>
  <c r="C26" i="1"/>
  <c r="G26" i="1" s="1"/>
  <c r="K24" i="1" l="1"/>
  <c r="K25" i="1"/>
  <c r="L25" i="1"/>
  <c r="H26" i="1"/>
  <c r="D26" i="1"/>
  <c r="E26" i="1" s="1"/>
  <c r="B28" i="1"/>
  <c r="C27" i="1"/>
  <c r="G27" i="1" s="1"/>
  <c r="J26" i="1" l="1"/>
  <c r="H27" i="1"/>
  <c r="D27" i="1"/>
  <c r="E27" i="1" s="1"/>
  <c r="B29" i="1"/>
  <c r="C28" i="1"/>
  <c r="G28" i="1" s="1"/>
  <c r="J27" i="1" l="1"/>
  <c r="L27" i="1" s="1"/>
  <c r="K26" i="1"/>
  <c r="L26" i="1"/>
  <c r="H28" i="1"/>
  <c r="D28" i="1"/>
  <c r="E28" i="1" s="1"/>
  <c r="B30" i="1"/>
  <c r="C29" i="1"/>
  <c r="G29" i="1" s="1"/>
  <c r="K27" i="1" l="1"/>
  <c r="J28" i="1"/>
  <c r="D29" i="1"/>
  <c r="E29" i="1" s="1"/>
  <c r="H29" i="1"/>
  <c r="B31" i="1"/>
  <c r="C30" i="1"/>
  <c r="G30" i="1" s="1"/>
  <c r="K28" i="1" l="1"/>
  <c r="L28" i="1"/>
  <c r="J29" i="1"/>
  <c r="D30" i="1"/>
  <c r="E30" i="1" s="1"/>
  <c r="H30" i="1"/>
  <c r="C31" i="1"/>
  <c r="G31" i="1" s="1"/>
  <c r="B32" i="1"/>
  <c r="K29" i="1" l="1"/>
  <c r="L29" i="1"/>
  <c r="J30" i="1"/>
  <c r="D31" i="1"/>
  <c r="E31" i="1" s="1"/>
  <c r="H31" i="1"/>
  <c r="B33" i="1"/>
  <c r="C32" i="1"/>
  <c r="G32" i="1" s="1"/>
  <c r="K30" i="1" l="1"/>
  <c r="L30" i="1"/>
  <c r="J31" i="1"/>
  <c r="D32" i="1"/>
  <c r="E32" i="1" s="1"/>
  <c r="H32" i="1"/>
  <c r="B34" i="1"/>
  <c r="C33" i="1"/>
  <c r="G33" i="1" s="1"/>
  <c r="K31" i="1" l="1"/>
  <c r="L31" i="1"/>
  <c r="J32" i="1"/>
  <c r="B35" i="1"/>
  <c r="C34" i="1"/>
  <c r="G34" i="1" s="1"/>
  <c r="H33" i="1"/>
  <c r="D33" i="1"/>
  <c r="E33" i="1" s="1"/>
  <c r="J33" i="1" l="1"/>
  <c r="K33" i="1" s="1"/>
  <c r="K32" i="1"/>
  <c r="L32" i="1"/>
  <c r="H34" i="1"/>
  <c r="D34" i="1"/>
  <c r="E34" i="1" s="1"/>
  <c r="B36" i="1"/>
  <c r="C35" i="1"/>
  <c r="G35" i="1" s="1"/>
  <c r="L33" i="1" l="1"/>
  <c r="J34" i="1"/>
  <c r="K34" i="1" s="1"/>
  <c r="L34" i="1"/>
  <c r="H35" i="1"/>
  <c r="D35" i="1"/>
  <c r="E35" i="1" s="1"/>
  <c r="B37" i="1"/>
  <c r="C36" i="1"/>
  <c r="G36" i="1" s="1"/>
  <c r="J35" i="1" l="1"/>
  <c r="K35" i="1" s="1"/>
  <c r="H36" i="1"/>
  <c r="D36" i="1"/>
  <c r="E36" i="1" s="1"/>
  <c r="B38" i="1"/>
  <c r="C37" i="1"/>
  <c r="G37" i="1" s="1"/>
  <c r="L35" i="1" l="1"/>
  <c r="J36" i="1"/>
  <c r="B39" i="1"/>
  <c r="C38" i="1"/>
  <c r="G38" i="1" s="1"/>
  <c r="D37" i="1"/>
  <c r="E37" i="1" s="1"/>
  <c r="H37" i="1"/>
  <c r="J37" i="1" l="1"/>
  <c r="K37" i="1" s="1"/>
  <c r="K36" i="1"/>
  <c r="L36" i="1"/>
  <c r="D38" i="1"/>
  <c r="E38" i="1" s="1"/>
  <c r="H38" i="1"/>
  <c r="B40" i="1"/>
  <c r="C39" i="1"/>
  <c r="G39" i="1" s="1"/>
  <c r="C40" i="1" l="1"/>
  <c r="G40" i="1" s="1"/>
  <c r="B41" i="1"/>
  <c r="L37" i="1"/>
  <c r="J38" i="1"/>
  <c r="D39" i="1"/>
  <c r="E39" i="1" s="1"/>
  <c r="H39" i="1"/>
  <c r="D40" i="1"/>
  <c r="E40" i="1" s="1"/>
  <c r="H40" i="1"/>
  <c r="H8" i="1"/>
  <c r="J8" i="1" s="1"/>
  <c r="C41" i="1" l="1"/>
  <c r="B42" i="1"/>
  <c r="K8" i="1"/>
  <c r="L8" i="1"/>
  <c r="J40" i="1"/>
  <c r="J39" i="1"/>
  <c r="K38" i="1"/>
  <c r="L38" i="1"/>
  <c r="C42" i="1" l="1"/>
  <c r="B43" i="1"/>
  <c r="D41" i="1"/>
  <c r="G41" i="1"/>
  <c r="H41" i="1" s="1"/>
  <c r="E41" i="1"/>
  <c r="K39" i="1"/>
  <c r="L39" i="1"/>
  <c r="K40" i="1"/>
  <c r="L40" i="1"/>
  <c r="J41" i="1" l="1"/>
  <c r="C43" i="1"/>
  <c r="B44" i="1"/>
  <c r="G42" i="1"/>
  <c r="H42" i="1" s="1"/>
  <c r="D42" i="1"/>
  <c r="E42" i="1" s="1"/>
  <c r="J42" i="1" l="1"/>
  <c r="C44" i="1"/>
  <c r="B45" i="1"/>
  <c r="D43" i="1"/>
  <c r="G43" i="1"/>
  <c r="H43" i="1" s="1"/>
  <c r="E43" i="1"/>
  <c r="L41" i="1"/>
  <c r="K41" i="1"/>
  <c r="J43" i="1" l="1"/>
  <c r="C45" i="1"/>
  <c r="B46" i="1"/>
  <c r="D44" i="1"/>
  <c r="E44" i="1" s="1"/>
  <c r="G44" i="1"/>
  <c r="H44" i="1" s="1"/>
  <c r="K42" i="1"/>
  <c r="L42" i="1"/>
  <c r="J44" i="1" l="1"/>
  <c r="C46" i="1"/>
  <c r="B47" i="1"/>
  <c r="C47" i="1" s="1"/>
  <c r="G45" i="1"/>
  <c r="H45" i="1" s="1"/>
  <c r="D45" i="1"/>
  <c r="E45" i="1" s="1"/>
  <c r="J45" i="1" s="1"/>
  <c r="K43" i="1"/>
  <c r="L43" i="1"/>
  <c r="K45" i="1" l="1"/>
  <c r="L45" i="1"/>
  <c r="G47" i="1"/>
  <c r="H47" i="1" s="1"/>
  <c r="D47" i="1"/>
  <c r="E47" i="1" s="1"/>
  <c r="J47" i="1" s="1"/>
  <c r="G46" i="1"/>
  <c r="D46" i="1"/>
  <c r="E46" i="1" s="1"/>
  <c r="J46" i="1" s="1"/>
  <c r="H46" i="1"/>
  <c r="K44" i="1"/>
  <c r="L44" i="1"/>
  <c r="L47" i="1" l="1"/>
  <c r="K47" i="1"/>
  <c r="K46" i="1"/>
  <c r="L46" i="1"/>
</calcChain>
</file>

<file path=xl/sharedStrings.xml><?xml version="1.0" encoding="utf-8"?>
<sst xmlns="http://schemas.openxmlformats.org/spreadsheetml/2006/main" count="19" uniqueCount="15">
  <si>
    <t>Slab</t>
  </si>
  <si>
    <t>Rate</t>
  </si>
  <si>
    <t>Fixed</t>
  </si>
  <si>
    <t>Monthly Salary</t>
  </si>
  <si>
    <t>Annual Salary</t>
  </si>
  <si>
    <t>Tax as per TY2024</t>
  </si>
  <si>
    <t>Take Home</t>
  </si>
  <si>
    <t>Custom Case</t>
  </si>
  <si>
    <t>Annual</t>
  </si>
  <si>
    <t>Monthly</t>
  </si>
  <si>
    <t>%</t>
  </si>
  <si>
    <t>Salary Tax Impact TY2025</t>
  </si>
  <si>
    <t>Due to Finance Budget 2024-25</t>
  </si>
  <si>
    <t>Tax as per Finance Budget 2024-25</t>
  </si>
  <si>
    <r>
      <t xml:space="preserve">Increment to offset this impact
</t>
    </r>
    <r>
      <rPr>
        <sz val="10"/>
        <color theme="1"/>
        <rFont val="Times New Roman"/>
        <family val="1"/>
      </rPr>
      <t>excluding inflation &amp; Tax-on-Tax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</si>
</sst>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64" fontId="2" fillId="0" borderId="0" xfId="1" applyNumberFormat="1" applyFont="1" applyAlignment="1" applyProtection="1">
      <alignment vertical="center"/>
      <protection hidden="1"/>
    </xf>
    <xf numFmtId="10" fontId="2" fillId="0" borderId="0" xfId="2" applyNumberFormat="1" applyFont="1" applyAlignment="1" applyProtection="1">
      <alignment vertical="center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164" fontId="2" fillId="0" borderId="2" xfId="1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10" fontId="2" fillId="0" borderId="2" xfId="2" applyNumberFormat="1" applyFont="1" applyBorder="1" applyAlignment="1" applyProtection="1">
      <alignment horizontal="center" vertical="center"/>
      <protection hidden="1"/>
    </xf>
    <xf numFmtId="164" fontId="2" fillId="0" borderId="0" xfId="1" applyNumberFormat="1" applyFont="1" applyBorder="1" applyAlignment="1" applyProtection="1">
      <alignment vertical="center"/>
      <protection hidden="1"/>
    </xf>
    <xf numFmtId="164" fontId="6" fillId="2" borderId="1" xfId="1" applyNumberFormat="1" applyFont="1" applyFill="1" applyBorder="1" applyAlignment="1" applyProtection="1">
      <alignment vertical="center"/>
      <protection locked="0" hidden="1"/>
    </xf>
    <xf numFmtId="164" fontId="6" fillId="0" borderId="0" xfId="1" applyNumberFormat="1" applyFont="1" applyAlignment="1" applyProtection="1">
      <alignment vertical="center"/>
      <protection hidden="1"/>
    </xf>
    <xf numFmtId="10" fontId="6" fillId="0" borderId="0" xfId="2" applyNumberFormat="1" applyFont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vertical="center"/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7F817-9230-4C31-8F2F-9E1ED01CA754}">
  <sheetPr codeName="Sheet1"/>
  <dimension ref="A1:X48"/>
  <sheetViews>
    <sheetView showGridLines="0" tabSelected="1" workbookViewId="0">
      <selection activeCell="B4" sqref="B4"/>
    </sheetView>
  </sheetViews>
  <sheetFormatPr defaultColWidth="0" defaultRowHeight="15" zeroHeight="1" x14ac:dyDescent="0.25"/>
  <cols>
    <col min="1" max="1" width="7.140625" style="2" customWidth="1"/>
    <col min="2" max="2" width="10.28515625" style="2" bestFit="1" customWidth="1"/>
    <col min="3" max="3" width="11.28515625" style="2" bestFit="1" customWidth="1"/>
    <col min="4" max="4" width="10.28515625" style="2" bestFit="1" customWidth="1"/>
    <col min="5" max="5" width="11.28515625" style="2" bestFit="1" customWidth="1"/>
    <col min="6" max="6" width="1.7109375" style="2" customWidth="1"/>
    <col min="7" max="7" width="13.7109375" style="2" customWidth="1"/>
    <col min="8" max="8" width="11.28515625" style="2" bestFit="1" customWidth="1"/>
    <col min="9" max="9" width="1.7109375" style="2" customWidth="1"/>
    <col min="10" max="10" width="10.28515625" style="2" bestFit="1" customWidth="1"/>
    <col min="11" max="12" width="9.140625" style="2" customWidth="1"/>
    <col min="13" max="13" width="1.7109375" style="2" customWidth="1"/>
    <col min="14" max="14" width="9.140625" style="2" hidden="1"/>
    <col min="15" max="15" width="10.28515625" style="2" hidden="1"/>
    <col min="16" max="16" width="7.42578125" style="2" hidden="1"/>
    <col min="17" max="17" width="10.28515625" style="2" hidden="1"/>
    <col min="18" max="18" width="9.140625" style="2" hidden="1"/>
    <col min="19" max="19" width="10.28515625" style="2" hidden="1"/>
    <col min="20" max="20" width="7.42578125" style="2" hidden="1"/>
    <col min="21" max="21" width="10.28515625" style="2" hidden="1"/>
    <col min="22" max="22" width="9.140625" style="2" hidden="1"/>
    <col min="23" max="24" width="10.28515625" style="2" hidden="1"/>
    <col min="25" max="16384" width="9.140625" style="2" hidden="1"/>
  </cols>
  <sheetData>
    <row r="1" spans="1:21" ht="18.75" x14ac:dyDescent="0.25">
      <c r="A1" s="1" t="s">
        <v>11</v>
      </c>
      <c r="O1" s="3" t="s">
        <v>0</v>
      </c>
      <c r="P1" s="3" t="s">
        <v>1</v>
      </c>
      <c r="Q1" s="3" t="s">
        <v>2</v>
      </c>
      <c r="S1" s="3" t="s">
        <v>0</v>
      </c>
      <c r="T1" s="3" t="s">
        <v>1</v>
      </c>
      <c r="U1" s="3" t="s">
        <v>2</v>
      </c>
    </row>
    <row r="2" spans="1:21" x14ac:dyDescent="0.25">
      <c r="A2" s="17" t="s">
        <v>12</v>
      </c>
      <c r="O2" s="4">
        <v>0</v>
      </c>
      <c r="P2" s="5">
        <v>0</v>
      </c>
      <c r="Q2" s="4">
        <v>0</v>
      </c>
      <c r="S2" s="4">
        <v>0</v>
      </c>
      <c r="T2" s="5">
        <v>0</v>
      </c>
      <c r="U2" s="4">
        <v>0</v>
      </c>
    </row>
    <row r="3" spans="1:21" x14ac:dyDescent="0.25">
      <c r="O3" s="4">
        <v>600001</v>
      </c>
      <c r="P3" s="5">
        <v>2.5000000000000001E-2</v>
      </c>
      <c r="Q3" s="4">
        <v>0</v>
      </c>
      <c r="S3" s="4">
        <v>600001</v>
      </c>
      <c r="T3" s="5">
        <v>0.05</v>
      </c>
      <c r="U3" s="4">
        <v>0</v>
      </c>
    </row>
    <row r="4" spans="1:21" ht="17.25" x14ac:dyDescent="0.25">
      <c r="A4" s="16" t="s">
        <v>7</v>
      </c>
      <c r="B4" s="12">
        <v>475000</v>
      </c>
      <c r="C4" s="13">
        <f>B4*12</f>
        <v>5700000</v>
      </c>
      <c r="D4" s="13">
        <f>((C4-VLOOKUP(C4,Slab,1,TRUE)+1)*VLOOKUP(C4,Slab,2,TRUE))+VLOOKUP(C4,Slab,3,TRUE)</f>
        <v>1012500</v>
      </c>
      <c r="E4" s="13">
        <f>C4-D4</f>
        <v>4687500</v>
      </c>
      <c r="G4" s="13">
        <f>((C4-VLOOKUP(C4,Slab_2,1,TRUE)+1)*VLOOKUP(C4,Slab_2,2,TRUE))+VLOOKUP(C4,Slab_2,3,TRUE)</f>
        <v>1260000</v>
      </c>
      <c r="H4" s="13">
        <f>C4-G4</f>
        <v>4440000</v>
      </c>
      <c r="J4" s="13">
        <f>E4-H4</f>
        <v>247500</v>
      </c>
      <c r="K4" s="13">
        <f>J4/12</f>
        <v>20625</v>
      </c>
      <c r="L4" s="14">
        <f>J4/C4</f>
        <v>4.3421052631578951E-2</v>
      </c>
      <c r="O4" s="4">
        <v>1200001</v>
      </c>
      <c r="P4" s="5">
        <v>0.125</v>
      </c>
      <c r="Q4" s="4">
        <v>15000</v>
      </c>
      <c r="S4" s="4">
        <v>1200001</v>
      </c>
      <c r="T4" s="5">
        <v>0.15</v>
      </c>
      <c r="U4" s="4">
        <v>30000</v>
      </c>
    </row>
    <row r="5" spans="1:21" x14ac:dyDescent="0.25">
      <c r="A5" s="16"/>
      <c r="M5" s="9"/>
      <c r="N5" s="9"/>
      <c r="O5" s="4">
        <v>2400001</v>
      </c>
      <c r="P5" s="5">
        <v>0.22500000000000001</v>
      </c>
      <c r="Q5" s="4">
        <v>165000</v>
      </c>
      <c r="S5" s="4">
        <v>2200001</v>
      </c>
      <c r="T5" s="5">
        <v>0.25</v>
      </c>
      <c r="U5" s="4">
        <v>180000</v>
      </c>
    </row>
    <row r="6" spans="1:21" ht="24.95" customHeight="1" x14ac:dyDescent="0.25">
      <c r="A6" s="8"/>
      <c r="B6" s="15" t="s">
        <v>3</v>
      </c>
      <c r="C6" s="15" t="s">
        <v>4</v>
      </c>
      <c r="D6" s="15" t="s">
        <v>5</v>
      </c>
      <c r="E6" s="15" t="s">
        <v>6</v>
      </c>
      <c r="G6" s="15" t="s">
        <v>13</v>
      </c>
      <c r="H6" s="15" t="s">
        <v>6</v>
      </c>
      <c r="J6" s="15" t="s">
        <v>14</v>
      </c>
      <c r="K6" s="15"/>
      <c r="L6" s="15"/>
      <c r="M6" s="9"/>
      <c r="N6" s="9"/>
      <c r="O6" s="4">
        <v>3600001</v>
      </c>
      <c r="P6" s="5">
        <v>0.27500000000000002</v>
      </c>
      <c r="Q6" s="4">
        <v>435000</v>
      </c>
      <c r="S6" s="4">
        <v>3200001</v>
      </c>
      <c r="T6" s="5">
        <v>0.3</v>
      </c>
      <c r="U6" s="4">
        <v>430000</v>
      </c>
    </row>
    <row r="7" spans="1:21" x14ac:dyDescent="0.25">
      <c r="B7" s="15"/>
      <c r="C7" s="15"/>
      <c r="D7" s="15"/>
      <c r="E7" s="15"/>
      <c r="G7" s="15"/>
      <c r="H7" s="15"/>
      <c r="J7" s="6" t="s">
        <v>8</v>
      </c>
      <c r="K7" s="6" t="s">
        <v>9</v>
      </c>
      <c r="L7" s="6" t="s">
        <v>10</v>
      </c>
      <c r="M7" s="11"/>
      <c r="N7" s="11"/>
      <c r="O7" s="4">
        <v>6000001</v>
      </c>
      <c r="P7" s="5">
        <v>0.35</v>
      </c>
      <c r="Q7" s="4">
        <v>1095000</v>
      </c>
      <c r="S7" s="4">
        <v>4100001</v>
      </c>
      <c r="T7" s="5">
        <v>0.35</v>
      </c>
      <c r="U7" s="4">
        <v>700000</v>
      </c>
    </row>
    <row r="8" spans="1:21" x14ac:dyDescent="0.25">
      <c r="B8" s="7">
        <v>50000</v>
      </c>
      <c r="C8" s="7">
        <f>B8*12</f>
        <v>600000</v>
      </c>
      <c r="D8" s="7">
        <f t="shared" ref="D8:D47" si="0">((C8-VLOOKUP(C8,Slab,1,TRUE)+1)*VLOOKUP(C8,Slab,2,TRUE))+VLOOKUP(C8,Slab,3,TRUE)</f>
        <v>0</v>
      </c>
      <c r="E8" s="7">
        <f>C8-D8</f>
        <v>600000</v>
      </c>
      <c r="G8" s="7">
        <f t="shared" ref="G8:G40" si="1">((C8-VLOOKUP(C8,Slab_2,1,TRUE)+1)*VLOOKUP(C8,Slab_2,2,TRUE))+VLOOKUP(C8,Slab_2,3,TRUE)</f>
        <v>0</v>
      </c>
      <c r="H8" s="7">
        <f t="shared" ref="H8:H40" si="2">C8-G8</f>
        <v>600000</v>
      </c>
      <c r="J8" s="7">
        <f>E8-H8</f>
        <v>0</v>
      </c>
      <c r="K8" s="7">
        <f>J8/12</f>
        <v>0</v>
      </c>
      <c r="L8" s="10">
        <f>J8/C8</f>
        <v>0</v>
      </c>
      <c r="M8" s="11"/>
      <c r="N8" s="11"/>
    </row>
    <row r="9" spans="1:21" x14ac:dyDescent="0.25">
      <c r="B9" s="7">
        <f>B8+50000</f>
        <v>100000</v>
      </c>
      <c r="C9" s="7">
        <f t="shared" ref="C9:C40" si="3">B9*12</f>
        <v>1200000</v>
      </c>
      <c r="D9" s="7">
        <f t="shared" si="0"/>
        <v>15000</v>
      </c>
      <c r="E9" s="7">
        <f t="shared" ref="E9:E40" si="4">C9-D9</f>
        <v>1185000</v>
      </c>
      <c r="G9" s="7">
        <f t="shared" si="1"/>
        <v>30000</v>
      </c>
      <c r="H9" s="7">
        <f t="shared" si="2"/>
        <v>1170000</v>
      </c>
      <c r="J9" s="7">
        <f t="shared" ref="J9:J40" si="5">E9-H9</f>
        <v>15000</v>
      </c>
      <c r="K9" s="7">
        <f t="shared" ref="K9:K40" si="6">J9/12</f>
        <v>1250</v>
      </c>
      <c r="L9" s="10">
        <f t="shared" ref="L9:L40" si="7">J9/C9</f>
        <v>1.2500000000000001E-2</v>
      </c>
      <c r="M9" s="11"/>
      <c r="N9" s="11"/>
    </row>
    <row r="10" spans="1:21" x14ac:dyDescent="0.25">
      <c r="B10" s="7">
        <f t="shared" ref="B10:B47" si="8">B9+50000</f>
        <v>150000</v>
      </c>
      <c r="C10" s="7">
        <f t="shared" si="3"/>
        <v>1800000</v>
      </c>
      <c r="D10" s="7">
        <f t="shared" si="0"/>
        <v>90000</v>
      </c>
      <c r="E10" s="7">
        <f t="shared" si="4"/>
        <v>1710000</v>
      </c>
      <c r="G10" s="7">
        <f t="shared" si="1"/>
        <v>120000</v>
      </c>
      <c r="H10" s="7">
        <f t="shared" si="2"/>
        <v>1680000</v>
      </c>
      <c r="J10" s="7">
        <f t="shared" si="5"/>
        <v>30000</v>
      </c>
      <c r="K10" s="7">
        <f t="shared" si="6"/>
        <v>2500</v>
      </c>
      <c r="L10" s="10">
        <f t="shared" si="7"/>
        <v>1.6666666666666666E-2</v>
      </c>
      <c r="M10" s="11"/>
      <c r="N10" s="11"/>
    </row>
    <row r="11" spans="1:21" x14ac:dyDescent="0.25">
      <c r="B11" s="7">
        <f t="shared" si="8"/>
        <v>200000</v>
      </c>
      <c r="C11" s="7">
        <f t="shared" si="3"/>
        <v>2400000</v>
      </c>
      <c r="D11" s="7">
        <f t="shared" si="0"/>
        <v>165000</v>
      </c>
      <c r="E11" s="7">
        <f t="shared" si="4"/>
        <v>2235000</v>
      </c>
      <c r="G11" s="7">
        <f t="shared" si="1"/>
        <v>230000</v>
      </c>
      <c r="H11" s="7">
        <f t="shared" si="2"/>
        <v>2170000</v>
      </c>
      <c r="J11" s="7">
        <f t="shared" si="5"/>
        <v>65000</v>
      </c>
      <c r="K11" s="7">
        <f t="shared" si="6"/>
        <v>5416.666666666667</v>
      </c>
      <c r="L11" s="10">
        <f t="shared" si="7"/>
        <v>2.7083333333333334E-2</v>
      </c>
      <c r="M11" s="11"/>
      <c r="N11" s="11"/>
    </row>
    <row r="12" spans="1:21" x14ac:dyDescent="0.25">
      <c r="B12" s="7">
        <f t="shared" si="8"/>
        <v>250000</v>
      </c>
      <c r="C12" s="7">
        <f t="shared" si="3"/>
        <v>3000000</v>
      </c>
      <c r="D12" s="7">
        <f t="shared" si="0"/>
        <v>300000</v>
      </c>
      <c r="E12" s="7">
        <f t="shared" si="4"/>
        <v>2700000</v>
      </c>
      <c r="G12" s="7">
        <f t="shared" si="1"/>
        <v>380000</v>
      </c>
      <c r="H12" s="7">
        <f t="shared" si="2"/>
        <v>2620000</v>
      </c>
      <c r="J12" s="7">
        <f t="shared" si="5"/>
        <v>80000</v>
      </c>
      <c r="K12" s="7">
        <f t="shared" si="6"/>
        <v>6666.666666666667</v>
      </c>
      <c r="L12" s="10">
        <f t="shared" si="7"/>
        <v>2.6666666666666668E-2</v>
      </c>
      <c r="M12" s="11"/>
      <c r="N12" s="11"/>
    </row>
    <row r="13" spans="1:21" x14ac:dyDescent="0.25">
      <c r="B13" s="7">
        <f t="shared" si="8"/>
        <v>300000</v>
      </c>
      <c r="C13" s="7">
        <f t="shared" si="3"/>
        <v>3600000</v>
      </c>
      <c r="D13" s="7">
        <f t="shared" si="0"/>
        <v>435000</v>
      </c>
      <c r="E13" s="7">
        <f t="shared" si="4"/>
        <v>3165000</v>
      </c>
      <c r="G13" s="7">
        <f t="shared" si="1"/>
        <v>550000</v>
      </c>
      <c r="H13" s="7">
        <f t="shared" si="2"/>
        <v>3050000</v>
      </c>
      <c r="J13" s="7">
        <f t="shared" si="5"/>
        <v>115000</v>
      </c>
      <c r="K13" s="7">
        <f t="shared" si="6"/>
        <v>9583.3333333333339</v>
      </c>
      <c r="L13" s="10">
        <f t="shared" si="7"/>
        <v>3.1944444444444442E-2</v>
      </c>
      <c r="M13" s="11"/>
      <c r="N13" s="11"/>
    </row>
    <row r="14" spans="1:21" x14ac:dyDescent="0.25">
      <c r="B14" s="7">
        <f t="shared" si="8"/>
        <v>350000</v>
      </c>
      <c r="C14" s="7">
        <f t="shared" si="3"/>
        <v>4200000</v>
      </c>
      <c r="D14" s="7">
        <f t="shared" si="0"/>
        <v>600000</v>
      </c>
      <c r="E14" s="7">
        <f t="shared" si="4"/>
        <v>3600000</v>
      </c>
      <c r="G14" s="7">
        <f t="shared" si="1"/>
        <v>735000</v>
      </c>
      <c r="H14" s="7">
        <f t="shared" si="2"/>
        <v>3465000</v>
      </c>
      <c r="J14" s="7">
        <f t="shared" si="5"/>
        <v>135000</v>
      </c>
      <c r="K14" s="7">
        <f t="shared" si="6"/>
        <v>11250</v>
      </c>
      <c r="L14" s="10">
        <f t="shared" si="7"/>
        <v>3.214285714285714E-2</v>
      </c>
      <c r="M14" s="11"/>
      <c r="N14" s="11"/>
    </row>
    <row r="15" spans="1:21" x14ac:dyDescent="0.25">
      <c r="B15" s="7">
        <f t="shared" si="8"/>
        <v>400000</v>
      </c>
      <c r="C15" s="7">
        <f t="shared" si="3"/>
        <v>4800000</v>
      </c>
      <c r="D15" s="7">
        <f t="shared" si="0"/>
        <v>765000</v>
      </c>
      <c r="E15" s="7">
        <f t="shared" si="4"/>
        <v>4035000</v>
      </c>
      <c r="G15" s="7">
        <f t="shared" si="1"/>
        <v>945000</v>
      </c>
      <c r="H15" s="7">
        <f t="shared" si="2"/>
        <v>3855000</v>
      </c>
      <c r="J15" s="7">
        <f t="shared" si="5"/>
        <v>180000</v>
      </c>
      <c r="K15" s="7">
        <f t="shared" si="6"/>
        <v>15000</v>
      </c>
      <c r="L15" s="10">
        <f t="shared" si="7"/>
        <v>3.7499999999999999E-2</v>
      </c>
      <c r="M15" s="11"/>
      <c r="N15" s="11"/>
    </row>
    <row r="16" spans="1:21" x14ac:dyDescent="0.25">
      <c r="B16" s="7">
        <f t="shared" si="8"/>
        <v>450000</v>
      </c>
      <c r="C16" s="7">
        <f t="shared" si="3"/>
        <v>5400000</v>
      </c>
      <c r="D16" s="7">
        <f t="shared" si="0"/>
        <v>930000</v>
      </c>
      <c r="E16" s="7">
        <f t="shared" si="4"/>
        <v>4470000</v>
      </c>
      <c r="G16" s="7">
        <f t="shared" si="1"/>
        <v>1155000</v>
      </c>
      <c r="H16" s="7">
        <f t="shared" si="2"/>
        <v>4245000</v>
      </c>
      <c r="J16" s="7">
        <f t="shared" si="5"/>
        <v>225000</v>
      </c>
      <c r="K16" s="7">
        <f t="shared" si="6"/>
        <v>18750</v>
      </c>
      <c r="L16" s="10">
        <f t="shared" si="7"/>
        <v>4.1666666666666664E-2</v>
      </c>
      <c r="M16" s="11"/>
      <c r="N16" s="11"/>
    </row>
    <row r="17" spans="2:14" x14ac:dyDescent="0.25">
      <c r="B17" s="7">
        <f t="shared" si="8"/>
        <v>500000</v>
      </c>
      <c r="C17" s="7">
        <f t="shared" si="3"/>
        <v>6000000</v>
      </c>
      <c r="D17" s="7">
        <f t="shared" si="0"/>
        <v>1095000</v>
      </c>
      <c r="E17" s="7">
        <f t="shared" si="4"/>
        <v>4905000</v>
      </c>
      <c r="G17" s="7">
        <f t="shared" si="1"/>
        <v>1365000</v>
      </c>
      <c r="H17" s="7">
        <f t="shared" si="2"/>
        <v>4635000</v>
      </c>
      <c r="J17" s="7">
        <f t="shared" si="5"/>
        <v>270000</v>
      </c>
      <c r="K17" s="7">
        <f t="shared" si="6"/>
        <v>22500</v>
      </c>
      <c r="L17" s="10">
        <f t="shared" si="7"/>
        <v>4.4999999999999998E-2</v>
      </c>
      <c r="M17" s="11"/>
      <c r="N17" s="11"/>
    </row>
    <row r="18" spans="2:14" x14ac:dyDescent="0.25">
      <c r="B18" s="7">
        <f t="shared" si="8"/>
        <v>550000</v>
      </c>
      <c r="C18" s="7">
        <f t="shared" si="3"/>
        <v>6600000</v>
      </c>
      <c r="D18" s="7">
        <f t="shared" si="0"/>
        <v>1305000</v>
      </c>
      <c r="E18" s="7">
        <f t="shared" si="4"/>
        <v>5295000</v>
      </c>
      <c r="G18" s="7">
        <f t="shared" si="1"/>
        <v>1575000</v>
      </c>
      <c r="H18" s="7">
        <f t="shared" si="2"/>
        <v>5025000</v>
      </c>
      <c r="J18" s="7">
        <f t="shared" si="5"/>
        <v>270000</v>
      </c>
      <c r="K18" s="7">
        <f t="shared" si="6"/>
        <v>22500</v>
      </c>
      <c r="L18" s="10">
        <f t="shared" si="7"/>
        <v>4.0909090909090909E-2</v>
      </c>
      <c r="M18" s="11"/>
      <c r="N18" s="11"/>
    </row>
    <row r="19" spans="2:14" x14ac:dyDescent="0.25">
      <c r="B19" s="7">
        <f t="shared" si="8"/>
        <v>600000</v>
      </c>
      <c r="C19" s="7">
        <f t="shared" si="3"/>
        <v>7200000</v>
      </c>
      <c r="D19" s="7">
        <f t="shared" si="0"/>
        <v>1515000</v>
      </c>
      <c r="E19" s="7">
        <f t="shared" si="4"/>
        <v>5685000</v>
      </c>
      <c r="G19" s="7">
        <f t="shared" si="1"/>
        <v>1785000</v>
      </c>
      <c r="H19" s="7">
        <f t="shared" si="2"/>
        <v>5415000</v>
      </c>
      <c r="J19" s="7">
        <f t="shared" si="5"/>
        <v>270000</v>
      </c>
      <c r="K19" s="7">
        <f t="shared" si="6"/>
        <v>22500</v>
      </c>
      <c r="L19" s="10">
        <f t="shared" si="7"/>
        <v>3.7499999999999999E-2</v>
      </c>
      <c r="M19" s="11"/>
      <c r="N19" s="11"/>
    </row>
    <row r="20" spans="2:14" x14ac:dyDescent="0.25">
      <c r="B20" s="7">
        <f t="shared" si="8"/>
        <v>650000</v>
      </c>
      <c r="C20" s="7">
        <f t="shared" si="3"/>
        <v>7800000</v>
      </c>
      <c r="D20" s="7">
        <f t="shared" si="0"/>
        <v>1725000</v>
      </c>
      <c r="E20" s="7">
        <f t="shared" si="4"/>
        <v>6075000</v>
      </c>
      <c r="G20" s="7">
        <f t="shared" si="1"/>
        <v>1995000</v>
      </c>
      <c r="H20" s="7">
        <f t="shared" si="2"/>
        <v>5805000</v>
      </c>
      <c r="J20" s="7">
        <f t="shared" si="5"/>
        <v>270000</v>
      </c>
      <c r="K20" s="7">
        <f t="shared" si="6"/>
        <v>22500</v>
      </c>
      <c r="L20" s="10">
        <f t="shared" si="7"/>
        <v>3.4615384615384617E-2</v>
      </c>
      <c r="M20" s="11"/>
      <c r="N20" s="11"/>
    </row>
    <row r="21" spans="2:14" x14ac:dyDescent="0.25">
      <c r="B21" s="7">
        <f t="shared" si="8"/>
        <v>700000</v>
      </c>
      <c r="C21" s="7">
        <f t="shared" si="3"/>
        <v>8400000</v>
      </c>
      <c r="D21" s="7">
        <f t="shared" si="0"/>
        <v>1935000</v>
      </c>
      <c r="E21" s="7">
        <f t="shared" si="4"/>
        <v>6465000</v>
      </c>
      <c r="G21" s="7">
        <f t="shared" si="1"/>
        <v>2205000</v>
      </c>
      <c r="H21" s="7">
        <f t="shared" si="2"/>
        <v>6195000</v>
      </c>
      <c r="J21" s="7">
        <f t="shared" si="5"/>
        <v>270000</v>
      </c>
      <c r="K21" s="7">
        <f t="shared" si="6"/>
        <v>22500</v>
      </c>
      <c r="L21" s="10">
        <f t="shared" si="7"/>
        <v>3.214285714285714E-2</v>
      </c>
      <c r="M21" s="11"/>
      <c r="N21" s="11"/>
    </row>
    <row r="22" spans="2:14" x14ac:dyDescent="0.25">
      <c r="B22" s="7">
        <f t="shared" si="8"/>
        <v>750000</v>
      </c>
      <c r="C22" s="7">
        <f t="shared" si="3"/>
        <v>9000000</v>
      </c>
      <c r="D22" s="7">
        <f t="shared" si="0"/>
        <v>2145000</v>
      </c>
      <c r="E22" s="7">
        <f t="shared" si="4"/>
        <v>6855000</v>
      </c>
      <c r="G22" s="7">
        <f t="shared" si="1"/>
        <v>2415000</v>
      </c>
      <c r="H22" s="7">
        <f t="shared" si="2"/>
        <v>6585000</v>
      </c>
      <c r="J22" s="7">
        <f t="shared" si="5"/>
        <v>270000</v>
      </c>
      <c r="K22" s="7">
        <f t="shared" si="6"/>
        <v>22500</v>
      </c>
      <c r="L22" s="10">
        <f t="shared" si="7"/>
        <v>0.03</v>
      </c>
      <c r="M22" s="11"/>
      <c r="N22" s="11"/>
    </row>
    <row r="23" spans="2:14" x14ac:dyDescent="0.25">
      <c r="B23" s="7">
        <f t="shared" si="8"/>
        <v>800000</v>
      </c>
      <c r="C23" s="7">
        <f t="shared" si="3"/>
        <v>9600000</v>
      </c>
      <c r="D23" s="7">
        <f t="shared" si="0"/>
        <v>2355000</v>
      </c>
      <c r="E23" s="7">
        <f t="shared" si="4"/>
        <v>7245000</v>
      </c>
      <c r="G23" s="7">
        <f t="shared" si="1"/>
        <v>2625000</v>
      </c>
      <c r="H23" s="7">
        <f t="shared" si="2"/>
        <v>6975000</v>
      </c>
      <c r="J23" s="7">
        <f t="shared" si="5"/>
        <v>270000</v>
      </c>
      <c r="K23" s="7">
        <f t="shared" si="6"/>
        <v>22500</v>
      </c>
      <c r="L23" s="10">
        <f t="shared" si="7"/>
        <v>2.8125000000000001E-2</v>
      </c>
      <c r="M23" s="11"/>
      <c r="N23" s="11"/>
    </row>
    <row r="24" spans="2:14" x14ac:dyDescent="0.25">
      <c r="B24" s="7">
        <f t="shared" si="8"/>
        <v>850000</v>
      </c>
      <c r="C24" s="7">
        <f t="shared" si="3"/>
        <v>10200000</v>
      </c>
      <c r="D24" s="7">
        <f t="shared" si="0"/>
        <v>2565000</v>
      </c>
      <c r="E24" s="7">
        <f t="shared" si="4"/>
        <v>7635000</v>
      </c>
      <c r="G24" s="7">
        <f t="shared" si="1"/>
        <v>2835000</v>
      </c>
      <c r="H24" s="7">
        <f t="shared" si="2"/>
        <v>7365000</v>
      </c>
      <c r="J24" s="7">
        <f t="shared" si="5"/>
        <v>270000</v>
      </c>
      <c r="K24" s="7">
        <f t="shared" si="6"/>
        <v>22500</v>
      </c>
      <c r="L24" s="10">
        <f t="shared" si="7"/>
        <v>2.6470588235294117E-2</v>
      </c>
      <c r="M24" s="11"/>
      <c r="N24" s="11"/>
    </row>
    <row r="25" spans="2:14" x14ac:dyDescent="0.25">
      <c r="B25" s="7">
        <f t="shared" si="8"/>
        <v>900000</v>
      </c>
      <c r="C25" s="7">
        <f t="shared" si="3"/>
        <v>10800000</v>
      </c>
      <c r="D25" s="7">
        <f t="shared" si="0"/>
        <v>2775000</v>
      </c>
      <c r="E25" s="7">
        <f t="shared" si="4"/>
        <v>8025000</v>
      </c>
      <c r="G25" s="7">
        <f t="shared" si="1"/>
        <v>3045000</v>
      </c>
      <c r="H25" s="7">
        <f t="shared" si="2"/>
        <v>7755000</v>
      </c>
      <c r="J25" s="7">
        <f t="shared" si="5"/>
        <v>270000</v>
      </c>
      <c r="K25" s="7">
        <f t="shared" si="6"/>
        <v>22500</v>
      </c>
      <c r="L25" s="10">
        <f t="shared" si="7"/>
        <v>2.5000000000000001E-2</v>
      </c>
      <c r="M25" s="11"/>
      <c r="N25" s="11"/>
    </row>
    <row r="26" spans="2:14" x14ac:dyDescent="0.25">
      <c r="B26" s="7">
        <f t="shared" si="8"/>
        <v>950000</v>
      </c>
      <c r="C26" s="7">
        <f t="shared" si="3"/>
        <v>11400000</v>
      </c>
      <c r="D26" s="7">
        <f t="shared" si="0"/>
        <v>2985000</v>
      </c>
      <c r="E26" s="7">
        <f t="shared" si="4"/>
        <v>8415000</v>
      </c>
      <c r="G26" s="7">
        <f t="shared" si="1"/>
        <v>3255000</v>
      </c>
      <c r="H26" s="7">
        <f t="shared" si="2"/>
        <v>8145000</v>
      </c>
      <c r="J26" s="7">
        <f t="shared" si="5"/>
        <v>270000</v>
      </c>
      <c r="K26" s="7">
        <f t="shared" si="6"/>
        <v>22500</v>
      </c>
      <c r="L26" s="10">
        <f t="shared" si="7"/>
        <v>2.368421052631579E-2</v>
      </c>
      <c r="M26" s="11"/>
      <c r="N26" s="11"/>
    </row>
    <row r="27" spans="2:14" x14ac:dyDescent="0.25">
      <c r="B27" s="7">
        <f t="shared" si="8"/>
        <v>1000000</v>
      </c>
      <c r="C27" s="7">
        <f t="shared" si="3"/>
        <v>12000000</v>
      </c>
      <c r="D27" s="7">
        <f t="shared" si="0"/>
        <v>3195000</v>
      </c>
      <c r="E27" s="7">
        <f t="shared" si="4"/>
        <v>8805000</v>
      </c>
      <c r="G27" s="7">
        <f t="shared" si="1"/>
        <v>3465000</v>
      </c>
      <c r="H27" s="7">
        <f t="shared" si="2"/>
        <v>8535000</v>
      </c>
      <c r="J27" s="7">
        <f t="shared" si="5"/>
        <v>270000</v>
      </c>
      <c r="K27" s="7">
        <f t="shared" si="6"/>
        <v>22500</v>
      </c>
      <c r="L27" s="10">
        <f t="shared" si="7"/>
        <v>2.2499999999999999E-2</v>
      </c>
      <c r="M27" s="11"/>
      <c r="N27" s="11"/>
    </row>
    <row r="28" spans="2:14" x14ac:dyDescent="0.25">
      <c r="B28" s="7">
        <f t="shared" si="8"/>
        <v>1050000</v>
      </c>
      <c r="C28" s="7">
        <f t="shared" si="3"/>
        <v>12600000</v>
      </c>
      <c r="D28" s="7">
        <f t="shared" si="0"/>
        <v>3405000</v>
      </c>
      <c r="E28" s="7">
        <f t="shared" si="4"/>
        <v>9195000</v>
      </c>
      <c r="G28" s="7">
        <f t="shared" si="1"/>
        <v>3675000</v>
      </c>
      <c r="H28" s="7">
        <f t="shared" si="2"/>
        <v>8925000</v>
      </c>
      <c r="J28" s="7">
        <f t="shared" si="5"/>
        <v>270000</v>
      </c>
      <c r="K28" s="7">
        <f t="shared" si="6"/>
        <v>22500</v>
      </c>
      <c r="L28" s="10">
        <f t="shared" si="7"/>
        <v>2.1428571428571429E-2</v>
      </c>
      <c r="M28" s="11"/>
      <c r="N28" s="11"/>
    </row>
    <row r="29" spans="2:14" x14ac:dyDescent="0.25">
      <c r="B29" s="7">
        <f t="shared" si="8"/>
        <v>1100000</v>
      </c>
      <c r="C29" s="7">
        <f t="shared" si="3"/>
        <v>13200000</v>
      </c>
      <c r="D29" s="7">
        <f t="shared" si="0"/>
        <v>3615000</v>
      </c>
      <c r="E29" s="7">
        <f t="shared" si="4"/>
        <v>9585000</v>
      </c>
      <c r="G29" s="7">
        <f t="shared" si="1"/>
        <v>3885000</v>
      </c>
      <c r="H29" s="7">
        <f t="shared" si="2"/>
        <v>9315000</v>
      </c>
      <c r="J29" s="7">
        <f t="shared" si="5"/>
        <v>270000</v>
      </c>
      <c r="K29" s="7">
        <f t="shared" si="6"/>
        <v>22500</v>
      </c>
      <c r="L29" s="10">
        <f t="shared" si="7"/>
        <v>2.0454545454545454E-2</v>
      </c>
      <c r="M29" s="11"/>
      <c r="N29" s="11"/>
    </row>
    <row r="30" spans="2:14" x14ac:dyDescent="0.25">
      <c r="B30" s="7">
        <f t="shared" si="8"/>
        <v>1150000</v>
      </c>
      <c r="C30" s="7">
        <f t="shared" si="3"/>
        <v>13800000</v>
      </c>
      <c r="D30" s="7">
        <f t="shared" si="0"/>
        <v>3825000</v>
      </c>
      <c r="E30" s="7">
        <f t="shared" si="4"/>
        <v>9975000</v>
      </c>
      <c r="G30" s="7">
        <f t="shared" si="1"/>
        <v>4095000</v>
      </c>
      <c r="H30" s="7">
        <f t="shared" si="2"/>
        <v>9705000</v>
      </c>
      <c r="J30" s="7">
        <f t="shared" si="5"/>
        <v>270000</v>
      </c>
      <c r="K30" s="7">
        <f t="shared" si="6"/>
        <v>22500</v>
      </c>
      <c r="L30" s="10">
        <f t="shared" si="7"/>
        <v>1.9565217391304349E-2</v>
      </c>
      <c r="M30" s="11"/>
      <c r="N30" s="11"/>
    </row>
    <row r="31" spans="2:14" x14ac:dyDescent="0.25">
      <c r="B31" s="7">
        <f t="shared" si="8"/>
        <v>1200000</v>
      </c>
      <c r="C31" s="7">
        <f t="shared" si="3"/>
        <v>14400000</v>
      </c>
      <c r="D31" s="7">
        <f t="shared" si="0"/>
        <v>4035000</v>
      </c>
      <c r="E31" s="7">
        <f t="shared" si="4"/>
        <v>10365000</v>
      </c>
      <c r="G31" s="7">
        <f t="shared" si="1"/>
        <v>4305000</v>
      </c>
      <c r="H31" s="7">
        <f t="shared" si="2"/>
        <v>10095000</v>
      </c>
      <c r="J31" s="7">
        <f t="shared" si="5"/>
        <v>270000</v>
      </c>
      <c r="K31" s="7">
        <f t="shared" si="6"/>
        <v>22500</v>
      </c>
      <c r="L31" s="10">
        <f t="shared" si="7"/>
        <v>1.8749999999999999E-2</v>
      </c>
      <c r="M31" s="11"/>
      <c r="N31" s="11"/>
    </row>
    <row r="32" spans="2:14" x14ac:dyDescent="0.25">
      <c r="B32" s="7">
        <f t="shared" si="8"/>
        <v>1250000</v>
      </c>
      <c r="C32" s="7">
        <f t="shared" si="3"/>
        <v>15000000</v>
      </c>
      <c r="D32" s="7">
        <f t="shared" si="0"/>
        <v>4245000</v>
      </c>
      <c r="E32" s="7">
        <f t="shared" si="4"/>
        <v>10755000</v>
      </c>
      <c r="G32" s="7">
        <f t="shared" si="1"/>
        <v>4515000</v>
      </c>
      <c r="H32" s="7">
        <f t="shared" si="2"/>
        <v>10485000</v>
      </c>
      <c r="J32" s="7">
        <f t="shared" si="5"/>
        <v>270000</v>
      </c>
      <c r="K32" s="7">
        <f t="shared" si="6"/>
        <v>22500</v>
      </c>
      <c r="L32" s="10">
        <f t="shared" si="7"/>
        <v>1.7999999999999999E-2</v>
      </c>
      <c r="M32" s="11"/>
      <c r="N32" s="11"/>
    </row>
    <row r="33" spans="2:14" x14ac:dyDescent="0.25">
      <c r="B33" s="7">
        <f t="shared" si="8"/>
        <v>1300000</v>
      </c>
      <c r="C33" s="7">
        <f t="shared" si="3"/>
        <v>15600000</v>
      </c>
      <c r="D33" s="7">
        <f t="shared" si="0"/>
        <v>4455000</v>
      </c>
      <c r="E33" s="7">
        <f t="shared" si="4"/>
        <v>11145000</v>
      </c>
      <c r="G33" s="7">
        <f t="shared" si="1"/>
        <v>4725000</v>
      </c>
      <c r="H33" s="7">
        <f t="shared" si="2"/>
        <v>10875000</v>
      </c>
      <c r="J33" s="7">
        <f t="shared" si="5"/>
        <v>270000</v>
      </c>
      <c r="K33" s="7">
        <f t="shared" si="6"/>
        <v>22500</v>
      </c>
      <c r="L33" s="10">
        <f t="shared" si="7"/>
        <v>1.7307692307692309E-2</v>
      </c>
      <c r="M33" s="11"/>
      <c r="N33" s="11"/>
    </row>
    <row r="34" spans="2:14" x14ac:dyDescent="0.25">
      <c r="B34" s="7">
        <f t="shared" si="8"/>
        <v>1350000</v>
      </c>
      <c r="C34" s="7">
        <f t="shared" si="3"/>
        <v>16200000</v>
      </c>
      <c r="D34" s="7">
        <f t="shared" si="0"/>
        <v>4665000</v>
      </c>
      <c r="E34" s="7">
        <f t="shared" si="4"/>
        <v>11535000</v>
      </c>
      <c r="G34" s="7">
        <f t="shared" si="1"/>
        <v>4935000</v>
      </c>
      <c r="H34" s="7">
        <f t="shared" si="2"/>
        <v>11265000</v>
      </c>
      <c r="J34" s="7">
        <f t="shared" si="5"/>
        <v>270000</v>
      </c>
      <c r="K34" s="7">
        <f t="shared" si="6"/>
        <v>22500</v>
      </c>
      <c r="L34" s="10">
        <f t="shared" si="7"/>
        <v>1.6666666666666666E-2</v>
      </c>
      <c r="M34" s="11"/>
      <c r="N34" s="11"/>
    </row>
    <row r="35" spans="2:14" x14ac:dyDescent="0.25">
      <c r="B35" s="7">
        <f t="shared" si="8"/>
        <v>1400000</v>
      </c>
      <c r="C35" s="7">
        <f t="shared" si="3"/>
        <v>16800000</v>
      </c>
      <c r="D35" s="7">
        <f t="shared" si="0"/>
        <v>4875000</v>
      </c>
      <c r="E35" s="7">
        <f t="shared" si="4"/>
        <v>11925000</v>
      </c>
      <c r="G35" s="7">
        <f t="shared" si="1"/>
        <v>5145000</v>
      </c>
      <c r="H35" s="7">
        <f t="shared" si="2"/>
        <v>11655000</v>
      </c>
      <c r="J35" s="7">
        <f t="shared" si="5"/>
        <v>270000</v>
      </c>
      <c r="K35" s="7">
        <f t="shared" si="6"/>
        <v>22500</v>
      </c>
      <c r="L35" s="10">
        <f t="shared" si="7"/>
        <v>1.607142857142857E-2</v>
      </c>
      <c r="M35" s="11"/>
      <c r="N35" s="11"/>
    </row>
    <row r="36" spans="2:14" x14ac:dyDescent="0.25">
      <c r="B36" s="7">
        <f t="shared" si="8"/>
        <v>1450000</v>
      </c>
      <c r="C36" s="7">
        <f t="shared" si="3"/>
        <v>17400000</v>
      </c>
      <c r="D36" s="7">
        <f t="shared" si="0"/>
        <v>5085000</v>
      </c>
      <c r="E36" s="7">
        <f t="shared" si="4"/>
        <v>12315000</v>
      </c>
      <c r="G36" s="7">
        <f t="shared" si="1"/>
        <v>5355000</v>
      </c>
      <c r="H36" s="7">
        <f t="shared" si="2"/>
        <v>12045000</v>
      </c>
      <c r="J36" s="7">
        <f t="shared" si="5"/>
        <v>270000</v>
      </c>
      <c r="K36" s="7">
        <f t="shared" si="6"/>
        <v>22500</v>
      </c>
      <c r="L36" s="10">
        <f t="shared" si="7"/>
        <v>1.5517241379310345E-2</v>
      </c>
      <c r="M36" s="11"/>
      <c r="N36" s="11"/>
    </row>
    <row r="37" spans="2:14" x14ac:dyDescent="0.25">
      <c r="B37" s="7">
        <f t="shared" si="8"/>
        <v>1500000</v>
      </c>
      <c r="C37" s="7">
        <f t="shared" si="3"/>
        <v>18000000</v>
      </c>
      <c r="D37" s="7">
        <f t="shared" si="0"/>
        <v>5295000</v>
      </c>
      <c r="E37" s="7">
        <f t="shared" si="4"/>
        <v>12705000</v>
      </c>
      <c r="G37" s="7">
        <f t="shared" si="1"/>
        <v>5565000</v>
      </c>
      <c r="H37" s="7">
        <f t="shared" si="2"/>
        <v>12435000</v>
      </c>
      <c r="J37" s="7">
        <f t="shared" si="5"/>
        <v>270000</v>
      </c>
      <c r="K37" s="7">
        <f t="shared" si="6"/>
        <v>22500</v>
      </c>
      <c r="L37" s="10">
        <f t="shared" si="7"/>
        <v>1.4999999999999999E-2</v>
      </c>
      <c r="M37" s="11"/>
      <c r="N37" s="11"/>
    </row>
    <row r="38" spans="2:14" x14ac:dyDescent="0.25">
      <c r="B38" s="7">
        <f t="shared" si="8"/>
        <v>1550000</v>
      </c>
      <c r="C38" s="7">
        <f t="shared" si="3"/>
        <v>18600000</v>
      </c>
      <c r="D38" s="7">
        <f t="shared" si="0"/>
        <v>5505000</v>
      </c>
      <c r="E38" s="7">
        <f t="shared" si="4"/>
        <v>13095000</v>
      </c>
      <c r="G38" s="7">
        <f t="shared" si="1"/>
        <v>5775000</v>
      </c>
      <c r="H38" s="7">
        <f t="shared" si="2"/>
        <v>12825000</v>
      </c>
      <c r="J38" s="7">
        <f t="shared" si="5"/>
        <v>270000</v>
      </c>
      <c r="K38" s="7">
        <f t="shared" si="6"/>
        <v>22500</v>
      </c>
      <c r="L38" s="10">
        <f t="shared" si="7"/>
        <v>1.4516129032258065E-2</v>
      </c>
      <c r="M38" s="11"/>
      <c r="N38" s="11"/>
    </row>
    <row r="39" spans="2:14" x14ac:dyDescent="0.25">
      <c r="B39" s="7">
        <f t="shared" si="8"/>
        <v>1600000</v>
      </c>
      <c r="C39" s="7">
        <f t="shared" si="3"/>
        <v>19200000</v>
      </c>
      <c r="D39" s="7">
        <f t="shared" si="0"/>
        <v>5715000</v>
      </c>
      <c r="E39" s="7">
        <f t="shared" si="4"/>
        <v>13485000</v>
      </c>
      <c r="G39" s="7">
        <f t="shared" si="1"/>
        <v>5985000</v>
      </c>
      <c r="H39" s="7">
        <f t="shared" si="2"/>
        <v>13215000</v>
      </c>
      <c r="J39" s="7">
        <f t="shared" si="5"/>
        <v>270000</v>
      </c>
      <c r="K39" s="7">
        <f t="shared" si="6"/>
        <v>22500</v>
      </c>
      <c r="L39" s="10">
        <f t="shared" si="7"/>
        <v>1.40625E-2</v>
      </c>
      <c r="M39" s="11"/>
      <c r="N39" s="11"/>
    </row>
    <row r="40" spans="2:14" x14ac:dyDescent="0.25">
      <c r="B40" s="7">
        <f t="shared" si="8"/>
        <v>1650000</v>
      </c>
      <c r="C40" s="7">
        <f t="shared" si="3"/>
        <v>19800000</v>
      </c>
      <c r="D40" s="7">
        <f t="shared" si="0"/>
        <v>5925000</v>
      </c>
      <c r="E40" s="7">
        <f t="shared" si="4"/>
        <v>13875000</v>
      </c>
      <c r="G40" s="7">
        <f t="shared" si="1"/>
        <v>6195000</v>
      </c>
      <c r="H40" s="7">
        <f t="shared" si="2"/>
        <v>13605000</v>
      </c>
      <c r="J40" s="7">
        <f t="shared" si="5"/>
        <v>270000</v>
      </c>
      <c r="K40" s="7">
        <f t="shared" si="6"/>
        <v>22500</v>
      </c>
      <c r="L40" s="10">
        <f t="shared" si="7"/>
        <v>1.3636363636363636E-2</v>
      </c>
    </row>
    <row r="41" spans="2:14" x14ac:dyDescent="0.25">
      <c r="B41" s="7">
        <f t="shared" si="8"/>
        <v>1700000</v>
      </c>
      <c r="C41" s="7">
        <f t="shared" ref="C41:C46" si="9">B41*12</f>
        <v>20400000</v>
      </c>
      <c r="D41" s="7">
        <f t="shared" si="0"/>
        <v>6135000</v>
      </c>
      <c r="E41" s="7">
        <f t="shared" ref="E41:E46" si="10">C41-D41</f>
        <v>14265000</v>
      </c>
      <c r="G41" s="7">
        <f t="shared" ref="G41:G46" si="11">((C41-VLOOKUP(C41,Slab_2,1,TRUE)+1)*VLOOKUP(C41,Slab_2,2,TRUE))+VLOOKUP(C41,Slab_2,3,TRUE)</f>
        <v>6405000</v>
      </c>
      <c r="H41" s="7">
        <f t="shared" ref="H41:H46" si="12">C41-G41</f>
        <v>13995000</v>
      </c>
      <c r="J41" s="7">
        <f t="shared" ref="J41:J46" si="13">E41-H41</f>
        <v>270000</v>
      </c>
      <c r="K41" s="7">
        <f t="shared" ref="K41:K46" si="14">J41/12</f>
        <v>22500</v>
      </c>
      <c r="L41" s="10">
        <f t="shared" ref="L41:L46" si="15">J41/C41</f>
        <v>1.3235294117647059E-2</v>
      </c>
    </row>
    <row r="42" spans="2:14" x14ac:dyDescent="0.25">
      <c r="B42" s="7">
        <f t="shared" si="8"/>
        <v>1750000</v>
      </c>
      <c r="C42" s="7">
        <f t="shared" si="9"/>
        <v>21000000</v>
      </c>
      <c r="D42" s="7">
        <f t="shared" si="0"/>
        <v>6345000</v>
      </c>
      <c r="E42" s="7">
        <f t="shared" si="10"/>
        <v>14655000</v>
      </c>
      <c r="G42" s="7">
        <f t="shared" si="11"/>
        <v>6615000</v>
      </c>
      <c r="H42" s="7">
        <f t="shared" si="12"/>
        <v>14385000</v>
      </c>
      <c r="J42" s="7">
        <f t="shared" si="13"/>
        <v>270000</v>
      </c>
      <c r="K42" s="7">
        <f t="shared" si="14"/>
        <v>22500</v>
      </c>
      <c r="L42" s="10">
        <f t="shared" si="15"/>
        <v>1.2857142857142857E-2</v>
      </c>
    </row>
    <row r="43" spans="2:14" x14ac:dyDescent="0.25">
      <c r="B43" s="7">
        <f t="shared" si="8"/>
        <v>1800000</v>
      </c>
      <c r="C43" s="7">
        <f t="shared" si="9"/>
        <v>21600000</v>
      </c>
      <c r="D43" s="7">
        <f t="shared" si="0"/>
        <v>6555000</v>
      </c>
      <c r="E43" s="7">
        <f t="shared" si="10"/>
        <v>15045000</v>
      </c>
      <c r="G43" s="7">
        <f t="shared" si="11"/>
        <v>6825000</v>
      </c>
      <c r="H43" s="7">
        <f t="shared" si="12"/>
        <v>14775000</v>
      </c>
      <c r="J43" s="7">
        <f t="shared" si="13"/>
        <v>270000</v>
      </c>
      <c r="K43" s="7">
        <f t="shared" si="14"/>
        <v>22500</v>
      </c>
      <c r="L43" s="10">
        <f t="shared" si="15"/>
        <v>1.2500000000000001E-2</v>
      </c>
    </row>
    <row r="44" spans="2:14" x14ac:dyDescent="0.25">
      <c r="B44" s="7">
        <f t="shared" si="8"/>
        <v>1850000</v>
      </c>
      <c r="C44" s="7">
        <f t="shared" si="9"/>
        <v>22200000</v>
      </c>
      <c r="D44" s="7">
        <f t="shared" si="0"/>
        <v>6765000</v>
      </c>
      <c r="E44" s="7">
        <f t="shared" si="10"/>
        <v>15435000</v>
      </c>
      <c r="G44" s="7">
        <f t="shared" si="11"/>
        <v>7035000</v>
      </c>
      <c r="H44" s="7">
        <f t="shared" si="12"/>
        <v>15165000</v>
      </c>
      <c r="J44" s="7">
        <f t="shared" si="13"/>
        <v>270000</v>
      </c>
      <c r="K44" s="7">
        <f t="shared" si="14"/>
        <v>22500</v>
      </c>
      <c r="L44" s="10">
        <f t="shared" si="15"/>
        <v>1.2162162162162163E-2</v>
      </c>
    </row>
    <row r="45" spans="2:14" x14ac:dyDescent="0.25">
      <c r="B45" s="7">
        <f t="shared" si="8"/>
        <v>1900000</v>
      </c>
      <c r="C45" s="7">
        <f t="shared" si="9"/>
        <v>22800000</v>
      </c>
      <c r="D45" s="7">
        <f t="shared" si="0"/>
        <v>6975000</v>
      </c>
      <c r="E45" s="7">
        <f t="shared" si="10"/>
        <v>15825000</v>
      </c>
      <c r="G45" s="7">
        <f t="shared" si="11"/>
        <v>7245000</v>
      </c>
      <c r="H45" s="7">
        <f t="shared" si="12"/>
        <v>15555000</v>
      </c>
      <c r="J45" s="7">
        <f t="shared" si="13"/>
        <v>270000</v>
      </c>
      <c r="K45" s="7">
        <f t="shared" si="14"/>
        <v>22500</v>
      </c>
      <c r="L45" s="10">
        <f t="shared" si="15"/>
        <v>1.1842105263157895E-2</v>
      </c>
    </row>
    <row r="46" spans="2:14" x14ac:dyDescent="0.25">
      <c r="B46" s="7">
        <f t="shared" si="8"/>
        <v>1950000</v>
      </c>
      <c r="C46" s="7">
        <f t="shared" si="9"/>
        <v>23400000</v>
      </c>
      <c r="D46" s="7">
        <f t="shared" si="0"/>
        <v>7185000</v>
      </c>
      <c r="E46" s="7">
        <f t="shared" si="10"/>
        <v>16215000</v>
      </c>
      <c r="G46" s="7">
        <f t="shared" si="11"/>
        <v>7455000</v>
      </c>
      <c r="H46" s="7">
        <f t="shared" si="12"/>
        <v>15945000</v>
      </c>
      <c r="J46" s="7">
        <f t="shared" si="13"/>
        <v>270000</v>
      </c>
      <c r="K46" s="7">
        <f t="shared" si="14"/>
        <v>22500</v>
      </c>
      <c r="L46" s="10">
        <f t="shared" si="15"/>
        <v>1.1538461538461539E-2</v>
      </c>
    </row>
    <row r="47" spans="2:14" x14ac:dyDescent="0.25">
      <c r="B47" s="7">
        <f t="shared" si="8"/>
        <v>2000000</v>
      </c>
      <c r="C47" s="7">
        <f t="shared" ref="C47" si="16">B47*12</f>
        <v>24000000</v>
      </c>
      <c r="D47" s="7">
        <f t="shared" si="0"/>
        <v>7395000</v>
      </c>
      <c r="E47" s="7">
        <f t="shared" ref="E47" si="17">C47-D47</f>
        <v>16605000</v>
      </c>
      <c r="G47" s="7">
        <f t="shared" ref="G47" si="18">((C47-VLOOKUP(C47,Slab_2,1,TRUE)+1)*VLOOKUP(C47,Slab_2,2,TRUE))+VLOOKUP(C47,Slab_2,3,TRUE)</f>
        <v>7665000</v>
      </c>
      <c r="H47" s="7">
        <f t="shared" ref="H47" si="19">C47-G47</f>
        <v>16335000</v>
      </c>
      <c r="J47" s="7">
        <f t="shared" ref="J47" si="20">E47-H47</f>
        <v>270000</v>
      </c>
      <c r="K47" s="7">
        <f t="shared" ref="K47" si="21">J47/12</f>
        <v>22500</v>
      </c>
      <c r="L47" s="10">
        <f t="shared" ref="L47" si="22">J47/C47</f>
        <v>1.125E-2</v>
      </c>
    </row>
    <row r="48" spans="2:14" x14ac:dyDescent="0.25"/>
  </sheetData>
  <sheetProtection algorithmName="SHA-512" hashValue="ZjjFotHoj+ZYAbd2yPJjPBKxHF6CSViN1bzhPGWZf6rCZuU+InZyPym/+klOYp0544FIU58pOGV6pens6OKeeg==" saltValue="nC4K/LUmX1+sRglFckmlew==" spinCount="100000" sheet="1" objects="1" scenarios="1"/>
  <mergeCells count="8">
    <mergeCell ref="J6:L6"/>
    <mergeCell ref="A4:A5"/>
    <mergeCell ref="B6:B7"/>
    <mergeCell ref="C6:C7"/>
    <mergeCell ref="D6:D7"/>
    <mergeCell ref="E6:E7"/>
    <mergeCell ref="G6:G7"/>
    <mergeCell ref="H6:H7"/>
  </mergeCells>
  <conditionalFormatting sqref="L8:L47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Slab</vt:lpstr>
      <vt:lpstr>Slab_2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2024-06-11T04:53:27Z</dcterms:created>
  <dcterms:modified xsi:type="dcterms:W3CDTF">2024-06-12T15:03:34Z</dcterms:modified>
</cp:coreProperties>
</file>