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Work Station\Office Work\"/>
    </mc:Choice>
  </mc:AlternateContent>
  <xr:revisionPtr revIDLastSave="0" documentId="13_ncr:1_{4AF6432B-5D96-44E7-B4D3-8BC6004BA0C0}" xr6:coauthVersionLast="47" xr6:coauthVersionMax="47" xr10:uidLastSave="{00000000-0000-0000-0000-000000000000}"/>
  <bookViews>
    <workbookView xWindow="-120" yWindow="-120" windowWidth="24240" windowHeight="13020" xr2:uid="{60E72ED7-02B9-442D-BE9B-02873B2912A4}"/>
  </bookViews>
  <sheets>
    <sheet name="Sheet1" sheetId="1" r:id="rId1"/>
  </sheets>
  <definedNames>
    <definedName name="Slab">Sheet1!$N$1:$P$8</definedName>
    <definedName name="Slab_2">Sheet1!$R$1:$T$8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1" l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C3" i="1"/>
  <c r="G3" i="1" s="1"/>
  <c r="H3" i="1" s="1"/>
  <c r="D3" i="1" l="1"/>
  <c r="E3" i="1" s="1"/>
  <c r="J3" i="1" s="1"/>
  <c r="C7" i="1"/>
  <c r="B8" i="1"/>
  <c r="C8" i="1" s="1"/>
  <c r="G8" i="1" s="1"/>
  <c r="L3" i="1" l="1"/>
  <c r="K3" i="1"/>
  <c r="D7" i="1"/>
  <c r="E7" i="1" s="1"/>
  <c r="G7" i="1"/>
  <c r="H8" i="1"/>
  <c r="D8" i="1"/>
  <c r="E8" i="1" s="1"/>
  <c r="J8" i="1" s="1"/>
  <c r="K8" i="1" s="1"/>
  <c r="B9" i="1"/>
  <c r="B10" i="1" l="1"/>
  <c r="C9" i="1"/>
  <c r="G9" i="1" s="1"/>
  <c r="H9" i="1" l="1"/>
  <c r="D9" i="1"/>
  <c r="E9" i="1" s="1"/>
  <c r="J9" i="1" s="1"/>
  <c r="K9" i="1" s="1"/>
  <c r="B11" i="1"/>
  <c r="C10" i="1"/>
  <c r="G10" i="1" s="1"/>
  <c r="B12" i="1" l="1"/>
  <c r="C11" i="1"/>
  <c r="G11" i="1" s="1"/>
  <c r="H10" i="1"/>
  <c r="D10" i="1"/>
  <c r="E10" i="1" s="1"/>
  <c r="J10" i="1" s="1"/>
  <c r="K10" i="1" s="1"/>
  <c r="H11" i="1" l="1"/>
  <c r="D11" i="1"/>
  <c r="E11" i="1" s="1"/>
  <c r="B13" i="1"/>
  <c r="C12" i="1"/>
  <c r="G12" i="1" s="1"/>
  <c r="J11" i="1" l="1"/>
  <c r="K11" i="1" s="1"/>
  <c r="D12" i="1"/>
  <c r="E12" i="1" s="1"/>
  <c r="H12" i="1"/>
  <c r="B14" i="1"/>
  <c r="C13" i="1"/>
  <c r="G13" i="1" s="1"/>
  <c r="J12" i="1" l="1"/>
  <c r="K12" i="1" s="1"/>
  <c r="D13" i="1"/>
  <c r="E13" i="1" s="1"/>
  <c r="J13" i="1" s="1"/>
  <c r="K13" i="1" s="1"/>
  <c r="H13" i="1"/>
  <c r="B15" i="1"/>
  <c r="C14" i="1"/>
  <c r="G14" i="1" s="1"/>
  <c r="D14" i="1" l="1"/>
  <c r="E14" i="1" s="1"/>
  <c r="H14" i="1"/>
  <c r="B16" i="1"/>
  <c r="C15" i="1"/>
  <c r="G15" i="1" s="1"/>
  <c r="J14" i="1" l="1"/>
  <c r="K14" i="1" s="1"/>
  <c r="D15" i="1"/>
  <c r="E15" i="1" s="1"/>
  <c r="J15" i="1" s="1"/>
  <c r="K15" i="1" s="1"/>
  <c r="H15" i="1"/>
  <c r="B17" i="1"/>
  <c r="C16" i="1"/>
  <c r="G16" i="1" s="1"/>
  <c r="H16" i="1" l="1"/>
  <c r="D16" i="1"/>
  <c r="E16" i="1" s="1"/>
  <c r="B18" i="1"/>
  <c r="C17" i="1"/>
  <c r="G17" i="1" s="1"/>
  <c r="J16" i="1" l="1"/>
  <c r="K16" i="1" s="1"/>
  <c r="H17" i="1"/>
  <c r="D17" i="1"/>
  <c r="E17" i="1" s="1"/>
  <c r="B19" i="1"/>
  <c r="C18" i="1"/>
  <c r="G18" i="1" s="1"/>
  <c r="J17" i="1" l="1"/>
  <c r="K17" i="1" s="1"/>
  <c r="H18" i="1"/>
  <c r="D18" i="1"/>
  <c r="E18" i="1" s="1"/>
  <c r="J18" i="1" s="1"/>
  <c r="K18" i="1" s="1"/>
  <c r="B20" i="1"/>
  <c r="C19" i="1"/>
  <c r="G19" i="1" s="1"/>
  <c r="H19" i="1" l="1"/>
  <c r="D19" i="1"/>
  <c r="E19" i="1" s="1"/>
  <c r="B21" i="1"/>
  <c r="C20" i="1"/>
  <c r="G20" i="1" s="1"/>
  <c r="J19" i="1" l="1"/>
  <c r="K19" i="1" s="1"/>
  <c r="B22" i="1"/>
  <c r="C21" i="1"/>
  <c r="G21" i="1" s="1"/>
  <c r="D20" i="1"/>
  <c r="E20" i="1" s="1"/>
  <c r="J20" i="1" s="1"/>
  <c r="K20" i="1" s="1"/>
  <c r="H20" i="1"/>
  <c r="D21" i="1" l="1"/>
  <c r="E21" i="1" s="1"/>
  <c r="J21" i="1" s="1"/>
  <c r="K21" i="1" s="1"/>
  <c r="H21" i="1"/>
  <c r="B23" i="1"/>
  <c r="C22" i="1"/>
  <c r="G22" i="1" s="1"/>
  <c r="D22" i="1" l="1"/>
  <c r="E22" i="1" s="1"/>
  <c r="H22" i="1"/>
  <c r="B24" i="1"/>
  <c r="C23" i="1"/>
  <c r="G23" i="1" s="1"/>
  <c r="J22" i="1" l="1"/>
  <c r="K22" i="1" s="1"/>
  <c r="D23" i="1"/>
  <c r="E23" i="1" s="1"/>
  <c r="J23" i="1" s="1"/>
  <c r="K23" i="1" s="1"/>
  <c r="H23" i="1"/>
  <c r="B25" i="1"/>
  <c r="C24" i="1"/>
  <c r="G24" i="1" s="1"/>
  <c r="H24" i="1" l="1"/>
  <c r="D24" i="1"/>
  <c r="E24" i="1" s="1"/>
  <c r="J24" i="1" s="1"/>
  <c r="K24" i="1" s="1"/>
  <c r="B26" i="1"/>
  <c r="C25" i="1"/>
  <c r="G25" i="1" s="1"/>
  <c r="H25" i="1" l="1"/>
  <c r="D25" i="1"/>
  <c r="E25" i="1" s="1"/>
  <c r="B27" i="1"/>
  <c r="C26" i="1"/>
  <c r="G26" i="1" s="1"/>
  <c r="J25" i="1" l="1"/>
  <c r="K25" i="1" s="1"/>
  <c r="H26" i="1"/>
  <c r="D26" i="1"/>
  <c r="E26" i="1" s="1"/>
  <c r="J26" i="1" s="1"/>
  <c r="K26" i="1" s="1"/>
  <c r="B28" i="1"/>
  <c r="C27" i="1"/>
  <c r="G27" i="1" s="1"/>
  <c r="H27" i="1" l="1"/>
  <c r="D27" i="1"/>
  <c r="E27" i="1" s="1"/>
  <c r="B29" i="1"/>
  <c r="C28" i="1"/>
  <c r="G28" i="1" s="1"/>
  <c r="J27" i="1" l="1"/>
  <c r="K27" i="1" s="1"/>
  <c r="D28" i="1"/>
  <c r="E28" i="1" s="1"/>
  <c r="H28" i="1"/>
  <c r="B30" i="1"/>
  <c r="C29" i="1"/>
  <c r="G29" i="1" s="1"/>
  <c r="J28" i="1" l="1"/>
  <c r="K28" i="1" s="1"/>
  <c r="D29" i="1"/>
  <c r="E29" i="1" s="1"/>
  <c r="H29" i="1"/>
  <c r="C30" i="1"/>
  <c r="G30" i="1" s="1"/>
  <c r="B31" i="1"/>
  <c r="J29" i="1" l="1"/>
  <c r="K29" i="1" s="1"/>
  <c r="D30" i="1"/>
  <c r="E30" i="1" s="1"/>
  <c r="H30" i="1"/>
  <c r="B32" i="1"/>
  <c r="C31" i="1"/>
  <c r="G31" i="1" s="1"/>
  <c r="J30" i="1" l="1"/>
  <c r="K30" i="1" s="1"/>
  <c r="D31" i="1"/>
  <c r="E31" i="1" s="1"/>
  <c r="H31" i="1"/>
  <c r="B33" i="1"/>
  <c r="C32" i="1"/>
  <c r="G32" i="1" s="1"/>
  <c r="J31" i="1" l="1"/>
  <c r="K31" i="1" s="1"/>
  <c r="B34" i="1"/>
  <c r="C33" i="1"/>
  <c r="G33" i="1" s="1"/>
  <c r="H32" i="1"/>
  <c r="D32" i="1"/>
  <c r="E32" i="1" s="1"/>
  <c r="J32" i="1" s="1"/>
  <c r="K32" i="1" s="1"/>
  <c r="H33" i="1" l="1"/>
  <c r="D33" i="1"/>
  <c r="E33" i="1" s="1"/>
  <c r="J33" i="1" s="1"/>
  <c r="K33" i="1" s="1"/>
  <c r="B35" i="1"/>
  <c r="C34" i="1"/>
  <c r="G34" i="1" s="1"/>
  <c r="H34" i="1" l="1"/>
  <c r="D34" i="1"/>
  <c r="E34" i="1" s="1"/>
  <c r="J34" i="1" s="1"/>
  <c r="K34" i="1" s="1"/>
  <c r="B36" i="1"/>
  <c r="C35" i="1"/>
  <c r="G35" i="1" s="1"/>
  <c r="H35" i="1" l="1"/>
  <c r="D35" i="1"/>
  <c r="E35" i="1" s="1"/>
  <c r="B37" i="1"/>
  <c r="C36" i="1"/>
  <c r="G36" i="1" s="1"/>
  <c r="J35" i="1" l="1"/>
  <c r="K35" i="1" s="1"/>
  <c r="B38" i="1"/>
  <c r="C37" i="1"/>
  <c r="G37" i="1" s="1"/>
  <c r="D36" i="1"/>
  <c r="E36" i="1" s="1"/>
  <c r="J36" i="1" s="1"/>
  <c r="K36" i="1" s="1"/>
  <c r="H36" i="1"/>
  <c r="D37" i="1" l="1"/>
  <c r="E37" i="1" s="1"/>
  <c r="J37" i="1" s="1"/>
  <c r="K37" i="1" s="1"/>
  <c r="H37" i="1"/>
  <c r="B39" i="1"/>
  <c r="C39" i="1" s="1"/>
  <c r="G39" i="1" s="1"/>
  <c r="C38" i="1"/>
  <c r="G38" i="1" s="1"/>
  <c r="D38" i="1" l="1"/>
  <c r="E38" i="1" s="1"/>
  <c r="J38" i="1" s="1"/>
  <c r="K38" i="1" s="1"/>
  <c r="H38" i="1"/>
  <c r="D39" i="1"/>
  <c r="E39" i="1" s="1"/>
  <c r="J39" i="1" s="1"/>
  <c r="K39" i="1" s="1"/>
  <c r="H39" i="1"/>
  <c r="H7" i="1"/>
  <c r="J7" i="1" s="1"/>
  <c r="K7" i="1" s="1"/>
</calcChain>
</file>

<file path=xl/sharedStrings.xml><?xml version="1.0" encoding="utf-8"?>
<sst xmlns="http://schemas.openxmlformats.org/spreadsheetml/2006/main" count="18" uniqueCount="14">
  <si>
    <t>Slab</t>
  </si>
  <si>
    <t>Rate</t>
  </si>
  <si>
    <t>Fixed</t>
  </si>
  <si>
    <t>Monthly Salary</t>
  </si>
  <si>
    <t>Annual Salary</t>
  </si>
  <si>
    <t>Tax as per TY2024</t>
  </si>
  <si>
    <t>Take Home</t>
  </si>
  <si>
    <t>45% tax on salary &gt;500,000/m instead of 35%</t>
  </si>
  <si>
    <t>Custom Case</t>
  </si>
  <si>
    <t>Annual</t>
  </si>
  <si>
    <t>Monthly</t>
  </si>
  <si>
    <t>%</t>
  </si>
  <si>
    <t>Increment to offset this impact
Excluding inflation &amp; Tax-on-Tax</t>
  </si>
  <si>
    <t>Expected Salary Tax Impact TY2025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</si>
</sst>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u val="singleAccounting"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65" fontId="2" fillId="0" borderId="0" xfId="1" applyNumberFormat="1" applyFont="1" applyAlignment="1" applyProtection="1">
      <alignment vertical="center"/>
      <protection hidden="1"/>
    </xf>
    <xf numFmtId="10" fontId="2" fillId="0" borderId="0" xfId="2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165" fontId="2" fillId="0" borderId="2" xfId="1" applyNumberFormat="1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10" fontId="2" fillId="0" borderId="2" xfId="2" applyNumberFormat="1" applyFont="1" applyBorder="1" applyAlignment="1" applyProtection="1">
      <alignment horizontal="center" vertical="center"/>
      <protection hidden="1"/>
    </xf>
    <xf numFmtId="165" fontId="2" fillId="0" borderId="0" xfId="1" applyNumberFormat="1" applyFont="1" applyBorder="1" applyAlignment="1" applyProtection="1">
      <alignment vertical="center"/>
      <protection hidden="1"/>
    </xf>
    <xf numFmtId="165" fontId="6" fillId="2" borderId="1" xfId="1" applyNumberFormat="1" applyFont="1" applyFill="1" applyBorder="1" applyAlignment="1" applyProtection="1">
      <alignment vertical="center"/>
      <protection locked="0" hidden="1"/>
    </xf>
    <xf numFmtId="165" fontId="6" fillId="0" borderId="0" xfId="1" applyNumberFormat="1" applyFont="1" applyAlignment="1" applyProtection="1">
      <alignment vertical="center"/>
      <protection hidden="1"/>
    </xf>
    <xf numFmtId="10" fontId="6" fillId="0" borderId="0" xfId="2" applyNumberFormat="1" applyFont="1" applyAlignment="1" applyProtection="1">
      <alignment horizontal="center" vertical="center"/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7F817-9230-4C31-8F2F-9E1ED01CA754}">
  <sheetPr codeName="Sheet1"/>
  <dimension ref="A1:W39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0" sqref="E10"/>
    </sheetView>
  </sheetViews>
  <sheetFormatPr defaultColWidth="0" defaultRowHeight="15" zeroHeight="1" x14ac:dyDescent="0.25"/>
  <cols>
    <col min="1" max="1" width="7.140625" style="2" customWidth="1"/>
    <col min="2" max="2" width="10.28515625" style="2" bestFit="1" customWidth="1"/>
    <col min="3" max="3" width="11.28515625" style="2" bestFit="1" customWidth="1"/>
    <col min="4" max="4" width="10.28515625" style="2" bestFit="1" customWidth="1"/>
    <col min="5" max="5" width="11.28515625" style="2" bestFit="1" customWidth="1"/>
    <col min="6" max="6" width="1.7109375" style="2" customWidth="1"/>
    <col min="7" max="7" width="13.7109375" style="2" customWidth="1"/>
    <col min="8" max="8" width="11.28515625" style="2" bestFit="1" customWidth="1"/>
    <col min="9" max="9" width="1.7109375" style="2" customWidth="1"/>
    <col min="10" max="10" width="10.28515625" style="2" bestFit="1" customWidth="1"/>
    <col min="11" max="12" width="9.140625" style="2" customWidth="1"/>
    <col min="13" max="13" width="9.140625" style="2" hidden="1"/>
    <col min="14" max="14" width="10.28515625" style="2" hidden="1"/>
    <col min="15" max="15" width="7.42578125" style="2" hidden="1"/>
    <col min="16" max="16" width="10.28515625" style="2" hidden="1"/>
    <col min="17" max="17" width="9.140625" style="2" hidden="1"/>
    <col min="18" max="18" width="10.28515625" style="2" hidden="1"/>
    <col min="19" max="19" width="7.42578125" style="2" hidden="1"/>
    <col min="20" max="20" width="10.28515625" style="2" hidden="1"/>
    <col min="21" max="21" width="9.140625" style="2" hidden="1"/>
    <col min="22" max="23" width="10.28515625" style="2" hidden="1"/>
    <col min="24" max="16384" width="9.140625" style="2" hidden="1"/>
  </cols>
  <sheetData>
    <row r="1" spans="1:20" ht="18.75" x14ac:dyDescent="0.25">
      <c r="A1" s="1" t="s">
        <v>13</v>
      </c>
      <c r="N1" s="3" t="s">
        <v>0</v>
      </c>
      <c r="O1" s="3" t="s">
        <v>1</v>
      </c>
      <c r="P1" s="3" t="s">
        <v>2</v>
      </c>
      <c r="R1" s="3" t="s">
        <v>0</v>
      </c>
      <c r="S1" s="3" t="s">
        <v>1</v>
      </c>
      <c r="T1" s="3" t="s">
        <v>2</v>
      </c>
    </row>
    <row r="2" spans="1:20" x14ac:dyDescent="0.25">
      <c r="N2" s="4">
        <v>0</v>
      </c>
      <c r="O2" s="5">
        <v>0</v>
      </c>
      <c r="P2" s="4">
        <v>0</v>
      </c>
      <c r="R2" s="4">
        <v>0</v>
      </c>
      <c r="S2" s="5">
        <v>0</v>
      </c>
      <c r="T2" s="4">
        <v>0</v>
      </c>
    </row>
    <row r="3" spans="1:20" ht="17.25" x14ac:dyDescent="0.25">
      <c r="A3" s="6" t="s">
        <v>8</v>
      </c>
      <c r="B3" s="14">
        <v>895000</v>
      </c>
      <c r="C3" s="15">
        <f>B3*12</f>
        <v>10740000</v>
      </c>
      <c r="D3" s="15">
        <f>((C3-VLOOKUP(C3,Slab,1,TRUE)+1)*VLOOKUP(C3,Slab,2,TRUE))+VLOOKUP(C3,Slab,3,TRUE)</f>
        <v>2754000</v>
      </c>
      <c r="E3" s="15">
        <f>C3-D3</f>
        <v>7986000</v>
      </c>
      <c r="G3" s="15">
        <f>((C3-VLOOKUP(C3,Slab_2,1,TRUE)+1)*VLOOKUP(C3,Slab_2,2,TRUE))+VLOOKUP(C3,Slab_2,3,TRUE)</f>
        <v>3228000</v>
      </c>
      <c r="H3" s="15">
        <f>C3-G3</f>
        <v>7512000</v>
      </c>
      <c r="J3" s="15">
        <f>E3-H3</f>
        <v>474000</v>
      </c>
      <c r="K3" s="15">
        <f>J3/12</f>
        <v>39500</v>
      </c>
      <c r="L3" s="16">
        <f>J3/C3</f>
        <v>4.4134078212290505E-2</v>
      </c>
      <c r="N3" s="4">
        <v>600001</v>
      </c>
      <c r="O3" s="5">
        <v>2.5000000000000001E-2</v>
      </c>
      <c r="P3" s="4">
        <v>0</v>
      </c>
      <c r="R3" s="4">
        <v>600001</v>
      </c>
      <c r="S3" s="5">
        <v>2.5000000000000001E-2</v>
      </c>
      <c r="T3" s="4">
        <v>0</v>
      </c>
    </row>
    <row r="4" spans="1:20" x14ac:dyDescent="0.25">
      <c r="A4" s="6"/>
      <c r="N4" s="4">
        <v>1200001</v>
      </c>
      <c r="O4" s="5">
        <v>0.125</v>
      </c>
      <c r="P4" s="4">
        <v>15000</v>
      </c>
      <c r="R4" s="4">
        <v>1200001</v>
      </c>
      <c r="S4" s="5">
        <v>0.125</v>
      </c>
      <c r="T4" s="4">
        <v>15000</v>
      </c>
    </row>
    <row r="5" spans="1:20" ht="33" customHeight="1" x14ac:dyDescent="0.25">
      <c r="A5" s="9"/>
      <c r="B5" s="10" t="s">
        <v>3</v>
      </c>
      <c r="C5" s="10" t="s">
        <v>4</v>
      </c>
      <c r="D5" s="10" t="s">
        <v>5</v>
      </c>
      <c r="E5" s="10" t="s">
        <v>6</v>
      </c>
      <c r="G5" s="10" t="s">
        <v>7</v>
      </c>
      <c r="H5" s="10" t="s">
        <v>6</v>
      </c>
      <c r="J5" s="10" t="s">
        <v>12</v>
      </c>
      <c r="K5" s="10"/>
      <c r="L5" s="10"/>
      <c r="M5" s="11"/>
      <c r="N5" s="4"/>
      <c r="O5" s="5"/>
      <c r="P5" s="4"/>
      <c r="R5" s="4"/>
      <c r="S5" s="5"/>
      <c r="T5" s="4"/>
    </row>
    <row r="6" spans="1:20" x14ac:dyDescent="0.25">
      <c r="B6" s="10"/>
      <c r="C6" s="10"/>
      <c r="D6" s="10"/>
      <c r="E6" s="10"/>
      <c r="G6" s="10"/>
      <c r="H6" s="10"/>
      <c r="J6" s="7" t="s">
        <v>9</v>
      </c>
      <c r="K6" s="7" t="s">
        <v>10</v>
      </c>
      <c r="L6" s="7" t="s">
        <v>11</v>
      </c>
      <c r="M6" s="11"/>
      <c r="N6" s="4">
        <v>2400001</v>
      </c>
      <c r="O6" s="5">
        <v>0.22500000000000001</v>
      </c>
      <c r="P6" s="4">
        <v>165000</v>
      </c>
      <c r="R6" s="4">
        <v>2400001</v>
      </c>
      <c r="S6" s="5">
        <v>0.22500000000000001</v>
      </c>
      <c r="T6" s="4">
        <v>165000</v>
      </c>
    </row>
    <row r="7" spans="1:20" x14ac:dyDescent="0.25">
      <c r="B7" s="8">
        <v>400000</v>
      </c>
      <c r="C7" s="8">
        <f>B7*12</f>
        <v>4800000</v>
      </c>
      <c r="D7" s="8">
        <f>((C7-VLOOKUP(C7,Slab,1,TRUE)+1)*VLOOKUP(C7,Slab,2,TRUE))+VLOOKUP(C7,Slab,3,TRUE)</f>
        <v>765000</v>
      </c>
      <c r="E7" s="8">
        <f>C7-D7</f>
        <v>4035000</v>
      </c>
      <c r="G7" s="8">
        <f>((C7-VLOOKUP(C7,Slab_2,1,TRUE)+1)*VLOOKUP(C7,Slab_2,2,TRUE))+VLOOKUP(C7,Slab_2,3,TRUE)</f>
        <v>765000</v>
      </c>
      <c r="H7" s="8">
        <f>C7-G7</f>
        <v>4035000</v>
      </c>
      <c r="J7" s="8">
        <f>E7-H7</f>
        <v>0</v>
      </c>
      <c r="K7" s="8">
        <f>J7/12</f>
        <v>0</v>
      </c>
      <c r="L7" s="12">
        <f>J7/C7</f>
        <v>0</v>
      </c>
      <c r="M7" s="13"/>
      <c r="N7" s="4">
        <v>3600001</v>
      </c>
      <c r="O7" s="5">
        <v>0.27500000000000002</v>
      </c>
      <c r="P7" s="4">
        <v>435000</v>
      </c>
      <c r="R7" s="4">
        <v>3600001</v>
      </c>
      <c r="S7" s="5">
        <v>0.27500000000000002</v>
      </c>
      <c r="T7" s="4">
        <v>435000</v>
      </c>
    </row>
    <row r="8" spans="1:20" x14ac:dyDescent="0.25">
      <c r="B8" s="8">
        <f>B7+50000</f>
        <v>450000</v>
      </c>
      <c r="C8" s="8">
        <f t="shared" ref="C8:C39" si="0">B8*12</f>
        <v>5400000</v>
      </c>
      <c r="D8" s="8">
        <f>((C8-VLOOKUP(C8,Slab,1,TRUE)+1)*VLOOKUP(C8,Slab,2,TRUE))+VLOOKUP(C8,Slab,3,TRUE)</f>
        <v>930000</v>
      </c>
      <c r="E8" s="8">
        <f t="shared" ref="E8:E39" si="1">C8-D8</f>
        <v>4470000</v>
      </c>
      <c r="G8" s="8">
        <f>((C8-VLOOKUP(C8,Slab_2,1,TRUE)+1)*VLOOKUP(C8,Slab_2,2,TRUE))+VLOOKUP(C8,Slab_2,3,TRUE)</f>
        <v>930000</v>
      </c>
      <c r="H8" s="8">
        <f>C8-G8</f>
        <v>4470000</v>
      </c>
      <c r="J8" s="8">
        <f t="shared" ref="J8:J39" si="2">E8-H8</f>
        <v>0</v>
      </c>
      <c r="K8" s="8">
        <f t="shared" ref="K8:K39" si="3">J8/12</f>
        <v>0</v>
      </c>
      <c r="L8" s="12">
        <f t="shared" ref="L8:L39" si="4">J8/C8</f>
        <v>0</v>
      </c>
      <c r="M8" s="13"/>
      <c r="N8" s="4">
        <v>6000001</v>
      </c>
      <c r="O8" s="5">
        <v>0.35</v>
      </c>
      <c r="P8" s="4">
        <v>1095000</v>
      </c>
      <c r="R8" s="4">
        <v>6000001</v>
      </c>
      <c r="S8" s="5">
        <v>0.45</v>
      </c>
      <c r="T8" s="4">
        <v>1095000</v>
      </c>
    </row>
    <row r="9" spans="1:20" x14ac:dyDescent="0.25">
      <c r="B9" s="8">
        <f t="shared" ref="B9:B39" si="5">B8+50000</f>
        <v>500000</v>
      </c>
      <c r="C9" s="8">
        <f t="shared" si="0"/>
        <v>6000000</v>
      </c>
      <c r="D9" s="8">
        <f>((C9-VLOOKUP(C9,Slab,1,TRUE)+1)*VLOOKUP(C9,Slab,2,TRUE))+VLOOKUP(C9,Slab,3,TRUE)</f>
        <v>1095000</v>
      </c>
      <c r="E9" s="8">
        <f t="shared" si="1"/>
        <v>4905000</v>
      </c>
      <c r="G9" s="8">
        <f>((C9-VLOOKUP(C9,Slab_2,1,TRUE)+1)*VLOOKUP(C9,Slab_2,2,TRUE))+VLOOKUP(C9,Slab_2,3,TRUE)</f>
        <v>1095000</v>
      </c>
      <c r="H9" s="8">
        <f>C9-G9</f>
        <v>4905000</v>
      </c>
      <c r="J9" s="8">
        <f t="shared" si="2"/>
        <v>0</v>
      </c>
      <c r="K9" s="8">
        <f t="shared" si="3"/>
        <v>0</v>
      </c>
      <c r="L9" s="12">
        <f t="shared" si="4"/>
        <v>0</v>
      </c>
      <c r="M9" s="13"/>
    </row>
    <row r="10" spans="1:20" x14ac:dyDescent="0.25">
      <c r="B10" s="8">
        <f t="shared" si="5"/>
        <v>550000</v>
      </c>
      <c r="C10" s="8">
        <f t="shared" si="0"/>
        <v>6600000</v>
      </c>
      <c r="D10" s="8">
        <f>((C10-VLOOKUP(C10,Slab,1,TRUE)+1)*VLOOKUP(C10,Slab,2,TRUE))+VLOOKUP(C10,Slab,3,TRUE)</f>
        <v>1305000</v>
      </c>
      <c r="E10" s="8">
        <f t="shared" si="1"/>
        <v>5295000</v>
      </c>
      <c r="G10" s="8">
        <f>((C10-VLOOKUP(C10,Slab_2,1,TRUE)+1)*VLOOKUP(C10,Slab_2,2,TRUE))+VLOOKUP(C10,Slab_2,3,TRUE)</f>
        <v>1365000</v>
      </c>
      <c r="H10" s="8">
        <f>C10-G10</f>
        <v>5235000</v>
      </c>
      <c r="J10" s="8">
        <f t="shared" si="2"/>
        <v>60000</v>
      </c>
      <c r="K10" s="8">
        <f t="shared" si="3"/>
        <v>5000</v>
      </c>
      <c r="L10" s="12">
        <f t="shared" si="4"/>
        <v>9.0909090909090905E-3</v>
      </c>
      <c r="M10" s="13"/>
    </row>
    <row r="11" spans="1:20" x14ac:dyDescent="0.25">
      <c r="B11" s="8">
        <f t="shared" si="5"/>
        <v>600000</v>
      </c>
      <c r="C11" s="8">
        <f t="shared" si="0"/>
        <v>7200000</v>
      </c>
      <c r="D11" s="8">
        <f>((C11-VLOOKUP(C11,Slab,1,TRUE)+1)*VLOOKUP(C11,Slab,2,TRUE))+VLOOKUP(C11,Slab,3,TRUE)</f>
        <v>1515000</v>
      </c>
      <c r="E11" s="8">
        <f t="shared" si="1"/>
        <v>5685000</v>
      </c>
      <c r="G11" s="8">
        <f>((C11-VLOOKUP(C11,Slab_2,1,TRUE)+1)*VLOOKUP(C11,Slab_2,2,TRUE))+VLOOKUP(C11,Slab_2,3,TRUE)</f>
        <v>1635000</v>
      </c>
      <c r="H11" s="8">
        <f>C11-G11</f>
        <v>5565000</v>
      </c>
      <c r="J11" s="8">
        <f t="shared" si="2"/>
        <v>120000</v>
      </c>
      <c r="K11" s="8">
        <f t="shared" si="3"/>
        <v>10000</v>
      </c>
      <c r="L11" s="12">
        <f t="shared" si="4"/>
        <v>1.6666666666666666E-2</v>
      </c>
      <c r="M11" s="13"/>
    </row>
    <row r="12" spans="1:20" x14ac:dyDescent="0.25">
      <c r="B12" s="8">
        <f t="shared" si="5"/>
        <v>650000</v>
      </c>
      <c r="C12" s="8">
        <f t="shared" si="0"/>
        <v>7800000</v>
      </c>
      <c r="D12" s="8">
        <f>((C12-VLOOKUP(C12,Slab,1,TRUE)+1)*VLOOKUP(C12,Slab,2,TRUE))+VLOOKUP(C12,Slab,3,TRUE)</f>
        <v>1725000</v>
      </c>
      <c r="E12" s="8">
        <f t="shared" si="1"/>
        <v>6075000</v>
      </c>
      <c r="G12" s="8">
        <f>((C12-VLOOKUP(C12,Slab_2,1,TRUE)+1)*VLOOKUP(C12,Slab_2,2,TRUE))+VLOOKUP(C12,Slab_2,3,TRUE)</f>
        <v>1905000</v>
      </c>
      <c r="H12" s="8">
        <f>C12-G12</f>
        <v>5895000</v>
      </c>
      <c r="J12" s="8">
        <f t="shared" si="2"/>
        <v>180000</v>
      </c>
      <c r="K12" s="8">
        <f t="shared" si="3"/>
        <v>15000</v>
      </c>
      <c r="L12" s="12">
        <f t="shared" si="4"/>
        <v>2.3076923076923078E-2</v>
      </c>
      <c r="M12" s="13"/>
    </row>
    <row r="13" spans="1:20" x14ac:dyDescent="0.25">
      <c r="B13" s="8">
        <f t="shared" si="5"/>
        <v>700000</v>
      </c>
      <c r="C13" s="8">
        <f t="shared" si="0"/>
        <v>8400000</v>
      </c>
      <c r="D13" s="8">
        <f>((C13-VLOOKUP(C13,Slab,1,TRUE)+1)*VLOOKUP(C13,Slab,2,TRUE))+VLOOKUP(C13,Slab,3,TRUE)</f>
        <v>1935000</v>
      </c>
      <c r="E13" s="8">
        <f t="shared" si="1"/>
        <v>6465000</v>
      </c>
      <c r="G13" s="8">
        <f>((C13-VLOOKUP(C13,Slab_2,1,TRUE)+1)*VLOOKUP(C13,Slab_2,2,TRUE))+VLOOKUP(C13,Slab_2,3,TRUE)</f>
        <v>2175000</v>
      </c>
      <c r="H13" s="8">
        <f>C13-G13</f>
        <v>6225000</v>
      </c>
      <c r="J13" s="8">
        <f t="shared" si="2"/>
        <v>240000</v>
      </c>
      <c r="K13" s="8">
        <f t="shared" si="3"/>
        <v>20000</v>
      </c>
      <c r="L13" s="12">
        <f t="shared" si="4"/>
        <v>2.8571428571428571E-2</v>
      </c>
      <c r="M13" s="13"/>
    </row>
    <row r="14" spans="1:20" x14ac:dyDescent="0.25">
      <c r="B14" s="8">
        <f t="shared" si="5"/>
        <v>750000</v>
      </c>
      <c r="C14" s="8">
        <f t="shared" si="0"/>
        <v>9000000</v>
      </c>
      <c r="D14" s="8">
        <f>((C14-VLOOKUP(C14,Slab,1,TRUE)+1)*VLOOKUP(C14,Slab,2,TRUE))+VLOOKUP(C14,Slab,3,TRUE)</f>
        <v>2145000</v>
      </c>
      <c r="E14" s="8">
        <f t="shared" si="1"/>
        <v>6855000</v>
      </c>
      <c r="G14" s="8">
        <f>((C14-VLOOKUP(C14,Slab_2,1,TRUE)+1)*VLOOKUP(C14,Slab_2,2,TRUE))+VLOOKUP(C14,Slab_2,3,TRUE)</f>
        <v>2445000</v>
      </c>
      <c r="H14" s="8">
        <f>C14-G14</f>
        <v>6555000</v>
      </c>
      <c r="J14" s="8">
        <f t="shared" si="2"/>
        <v>300000</v>
      </c>
      <c r="K14" s="8">
        <f t="shared" si="3"/>
        <v>25000</v>
      </c>
      <c r="L14" s="12">
        <f t="shared" si="4"/>
        <v>3.3333333333333333E-2</v>
      </c>
      <c r="M14" s="13"/>
    </row>
    <row r="15" spans="1:20" x14ac:dyDescent="0.25">
      <c r="B15" s="8">
        <f t="shared" si="5"/>
        <v>800000</v>
      </c>
      <c r="C15" s="8">
        <f t="shared" si="0"/>
        <v>9600000</v>
      </c>
      <c r="D15" s="8">
        <f>((C15-VLOOKUP(C15,Slab,1,TRUE)+1)*VLOOKUP(C15,Slab,2,TRUE))+VLOOKUP(C15,Slab,3,TRUE)</f>
        <v>2355000</v>
      </c>
      <c r="E15" s="8">
        <f t="shared" si="1"/>
        <v>7245000</v>
      </c>
      <c r="G15" s="8">
        <f>((C15-VLOOKUP(C15,Slab_2,1,TRUE)+1)*VLOOKUP(C15,Slab_2,2,TRUE))+VLOOKUP(C15,Slab_2,3,TRUE)</f>
        <v>2715000</v>
      </c>
      <c r="H15" s="8">
        <f>C15-G15</f>
        <v>6885000</v>
      </c>
      <c r="J15" s="8">
        <f t="shared" si="2"/>
        <v>360000</v>
      </c>
      <c r="K15" s="8">
        <f t="shared" si="3"/>
        <v>30000</v>
      </c>
      <c r="L15" s="12">
        <f t="shared" si="4"/>
        <v>3.7499999999999999E-2</v>
      </c>
      <c r="M15" s="13"/>
    </row>
    <row r="16" spans="1:20" x14ac:dyDescent="0.25">
      <c r="B16" s="8">
        <f t="shared" si="5"/>
        <v>850000</v>
      </c>
      <c r="C16" s="8">
        <f t="shared" si="0"/>
        <v>10200000</v>
      </c>
      <c r="D16" s="8">
        <f>((C16-VLOOKUP(C16,Slab,1,TRUE)+1)*VLOOKUP(C16,Slab,2,TRUE))+VLOOKUP(C16,Slab,3,TRUE)</f>
        <v>2565000</v>
      </c>
      <c r="E16" s="8">
        <f t="shared" si="1"/>
        <v>7635000</v>
      </c>
      <c r="G16" s="8">
        <f>((C16-VLOOKUP(C16,Slab_2,1,TRUE)+1)*VLOOKUP(C16,Slab_2,2,TRUE))+VLOOKUP(C16,Slab_2,3,TRUE)</f>
        <v>2985000</v>
      </c>
      <c r="H16" s="8">
        <f>C16-G16</f>
        <v>7215000</v>
      </c>
      <c r="J16" s="8">
        <f t="shared" si="2"/>
        <v>420000</v>
      </c>
      <c r="K16" s="8">
        <f t="shared" si="3"/>
        <v>35000</v>
      </c>
      <c r="L16" s="12">
        <f t="shared" si="4"/>
        <v>4.1176470588235294E-2</v>
      </c>
      <c r="M16" s="13"/>
    </row>
    <row r="17" spans="2:13" x14ac:dyDescent="0.25">
      <c r="B17" s="8">
        <f t="shared" si="5"/>
        <v>900000</v>
      </c>
      <c r="C17" s="8">
        <f t="shared" si="0"/>
        <v>10800000</v>
      </c>
      <c r="D17" s="8">
        <f>((C17-VLOOKUP(C17,Slab,1,TRUE)+1)*VLOOKUP(C17,Slab,2,TRUE))+VLOOKUP(C17,Slab,3,TRUE)</f>
        <v>2775000</v>
      </c>
      <c r="E17" s="8">
        <f t="shared" si="1"/>
        <v>8025000</v>
      </c>
      <c r="G17" s="8">
        <f>((C17-VLOOKUP(C17,Slab_2,1,TRUE)+1)*VLOOKUP(C17,Slab_2,2,TRUE))+VLOOKUP(C17,Slab_2,3,TRUE)</f>
        <v>3255000</v>
      </c>
      <c r="H17" s="8">
        <f>C17-G17</f>
        <v>7545000</v>
      </c>
      <c r="J17" s="8">
        <f t="shared" si="2"/>
        <v>480000</v>
      </c>
      <c r="K17" s="8">
        <f t="shared" si="3"/>
        <v>40000</v>
      </c>
      <c r="L17" s="12">
        <f t="shared" si="4"/>
        <v>4.4444444444444446E-2</v>
      </c>
      <c r="M17" s="13"/>
    </row>
    <row r="18" spans="2:13" x14ac:dyDescent="0.25">
      <c r="B18" s="8">
        <f t="shared" si="5"/>
        <v>950000</v>
      </c>
      <c r="C18" s="8">
        <f t="shared" si="0"/>
        <v>11400000</v>
      </c>
      <c r="D18" s="8">
        <f>((C18-VLOOKUP(C18,Slab,1,TRUE)+1)*VLOOKUP(C18,Slab,2,TRUE))+VLOOKUP(C18,Slab,3,TRUE)</f>
        <v>2985000</v>
      </c>
      <c r="E18" s="8">
        <f t="shared" si="1"/>
        <v>8415000</v>
      </c>
      <c r="G18" s="8">
        <f>((C18-VLOOKUP(C18,Slab_2,1,TRUE)+1)*VLOOKUP(C18,Slab_2,2,TRUE))+VLOOKUP(C18,Slab_2,3,TRUE)</f>
        <v>3525000</v>
      </c>
      <c r="H18" s="8">
        <f>C18-G18</f>
        <v>7875000</v>
      </c>
      <c r="J18" s="8">
        <f t="shared" si="2"/>
        <v>540000</v>
      </c>
      <c r="K18" s="8">
        <f t="shared" si="3"/>
        <v>45000</v>
      </c>
      <c r="L18" s="12">
        <f t="shared" si="4"/>
        <v>4.736842105263158E-2</v>
      </c>
      <c r="M18" s="13"/>
    </row>
    <row r="19" spans="2:13" x14ac:dyDescent="0.25">
      <c r="B19" s="8">
        <f t="shared" si="5"/>
        <v>1000000</v>
      </c>
      <c r="C19" s="8">
        <f t="shared" si="0"/>
        <v>12000000</v>
      </c>
      <c r="D19" s="8">
        <f>((C19-VLOOKUP(C19,Slab,1,TRUE)+1)*VLOOKUP(C19,Slab,2,TRUE))+VLOOKUP(C19,Slab,3,TRUE)</f>
        <v>3195000</v>
      </c>
      <c r="E19" s="8">
        <f t="shared" si="1"/>
        <v>8805000</v>
      </c>
      <c r="G19" s="8">
        <f>((C19-VLOOKUP(C19,Slab_2,1,TRUE)+1)*VLOOKUP(C19,Slab_2,2,TRUE))+VLOOKUP(C19,Slab_2,3,TRUE)</f>
        <v>3795000</v>
      </c>
      <c r="H19" s="8">
        <f>C19-G19</f>
        <v>8205000</v>
      </c>
      <c r="J19" s="8">
        <f t="shared" si="2"/>
        <v>600000</v>
      </c>
      <c r="K19" s="8">
        <f t="shared" si="3"/>
        <v>50000</v>
      </c>
      <c r="L19" s="12">
        <f t="shared" si="4"/>
        <v>0.05</v>
      </c>
      <c r="M19" s="13"/>
    </row>
    <row r="20" spans="2:13" x14ac:dyDescent="0.25">
      <c r="B20" s="8">
        <f t="shared" si="5"/>
        <v>1050000</v>
      </c>
      <c r="C20" s="8">
        <f t="shared" si="0"/>
        <v>12600000</v>
      </c>
      <c r="D20" s="8">
        <f>((C20-VLOOKUP(C20,Slab,1,TRUE)+1)*VLOOKUP(C20,Slab,2,TRUE))+VLOOKUP(C20,Slab,3,TRUE)</f>
        <v>3405000</v>
      </c>
      <c r="E20" s="8">
        <f t="shared" si="1"/>
        <v>9195000</v>
      </c>
      <c r="G20" s="8">
        <f>((C20-VLOOKUP(C20,Slab_2,1,TRUE)+1)*VLOOKUP(C20,Slab_2,2,TRUE))+VLOOKUP(C20,Slab_2,3,TRUE)</f>
        <v>4065000</v>
      </c>
      <c r="H20" s="8">
        <f>C20-G20</f>
        <v>8535000</v>
      </c>
      <c r="J20" s="8">
        <f t="shared" si="2"/>
        <v>660000</v>
      </c>
      <c r="K20" s="8">
        <f t="shared" si="3"/>
        <v>55000</v>
      </c>
      <c r="L20" s="12">
        <f t="shared" si="4"/>
        <v>5.2380952380952382E-2</v>
      </c>
      <c r="M20" s="13"/>
    </row>
    <row r="21" spans="2:13" x14ac:dyDescent="0.25">
      <c r="B21" s="8">
        <f t="shared" si="5"/>
        <v>1100000</v>
      </c>
      <c r="C21" s="8">
        <f t="shared" si="0"/>
        <v>13200000</v>
      </c>
      <c r="D21" s="8">
        <f>((C21-VLOOKUP(C21,Slab,1,TRUE)+1)*VLOOKUP(C21,Slab,2,TRUE))+VLOOKUP(C21,Slab,3,TRUE)</f>
        <v>3615000</v>
      </c>
      <c r="E21" s="8">
        <f t="shared" si="1"/>
        <v>9585000</v>
      </c>
      <c r="G21" s="8">
        <f>((C21-VLOOKUP(C21,Slab_2,1,TRUE)+1)*VLOOKUP(C21,Slab_2,2,TRUE))+VLOOKUP(C21,Slab_2,3,TRUE)</f>
        <v>4335000</v>
      </c>
      <c r="H21" s="8">
        <f>C21-G21</f>
        <v>8865000</v>
      </c>
      <c r="J21" s="8">
        <f t="shared" si="2"/>
        <v>720000</v>
      </c>
      <c r="K21" s="8">
        <f t="shared" si="3"/>
        <v>60000</v>
      </c>
      <c r="L21" s="12">
        <f t="shared" si="4"/>
        <v>5.4545454545454543E-2</v>
      </c>
      <c r="M21" s="13"/>
    </row>
    <row r="22" spans="2:13" x14ac:dyDescent="0.25">
      <c r="B22" s="8">
        <f t="shared" si="5"/>
        <v>1150000</v>
      </c>
      <c r="C22" s="8">
        <f t="shared" si="0"/>
        <v>13800000</v>
      </c>
      <c r="D22" s="8">
        <f>((C22-VLOOKUP(C22,Slab,1,TRUE)+1)*VLOOKUP(C22,Slab,2,TRUE))+VLOOKUP(C22,Slab,3,TRUE)</f>
        <v>3825000</v>
      </c>
      <c r="E22" s="8">
        <f t="shared" si="1"/>
        <v>9975000</v>
      </c>
      <c r="G22" s="8">
        <f>((C22-VLOOKUP(C22,Slab_2,1,TRUE)+1)*VLOOKUP(C22,Slab_2,2,TRUE))+VLOOKUP(C22,Slab_2,3,TRUE)</f>
        <v>4605000</v>
      </c>
      <c r="H22" s="8">
        <f>C22-G22</f>
        <v>9195000</v>
      </c>
      <c r="J22" s="8">
        <f t="shared" si="2"/>
        <v>780000</v>
      </c>
      <c r="K22" s="8">
        <f t="shared" si="3"/>
        <v>65000</v>
      </c>
      <c r="L22" s="12">
        <f t="shared" si="4"/>
        <v>5.6521739130434782E-2</v>
      </c>
      <c r="M22" s="13"/>
    </row>
    <row r="23" spans="2:13" x14ac:dyDescent="0.25">
      <c r="B23" s="8">
        <f t="shared" si="5"/>
        <v>1200000</v>
      </c>
      <c r="C23" s="8">
        <f t="shared" si="0"/>
        <v>14400000</v>
      </c>
      <c r="D23" s="8">
        <f>((C23-VLOOKUP(C23,Slab,1,TRUE)+1)*VLOOKUP(C23,Slab,2,TRUE))+VLOOKUP(C23,Slab,3,TRUE)</f>
        <v>4035000</v>
      </c>
      <c r="E23" s="8">
        <f t="shared" si="1"/>
        <v>10365000</v>
      </c>
      <c r="G23" s="8">
        <f>((C23-VLOOKUP(C23,Slab_2,1,TRUE)+1)*VLOOKUP(C23,Slab_2,2,TRUE))+VLOOKUP(C23,Slab_2,3,TRUE)</f>
        <v>4875000</v>
      </c>
      <c r="H23" s="8">
        <f>C23-G23</f>
        <v>9525000</v>
      </c>
      <c r="J23" s="8">
        <f t="shared" si="2"/>
        <v>840000</v>
      </c>
      <c r="K23" s="8">
        <f t="shared" si="3"/>
        <v>70000</v>
      </c>
      <c r="L23" s="12">
        <f t="shared" si="4"/>
        <v>5.8333333333333334E-2</v>
      </c>
      <c r="M23" s="13"/>
    </row>
    <row r="24" spans="2:13" x14ac:dyDescent="0.25">
      <c r="B24" s="8">
        <f t="shared" si="5"/>
        <v>1250000</v>
      </c>
      <c r="C24" s="8">
        <f t="shared" si="0"/>
        <v>15000000</v>
      </c>
      <c r="D24" s="8">
        <f>((C24-VLOOKUP(C24,Slab,1,TRUE)+1)*VLOOKUP(C24,Slab,2,TRUE))+VLOOKUP(C24,Slab,3,TRUE)</f>
        <v>4245000</v>
      </c>
      <c r="E24" s="8">
        <f t="shared" si="1"/>
        <v>10755000</v>
      </c>
      <c r="G24" s="8">
        <f>((C24-VLOOKUP(C24,Slab_2,1,TRUE)+1)*VLOOKUP(C24,Slab_2,2,TRUE))+VLOOKUP(C24,Slab_2,3,TRUE)</f>
        <v>5145000</v>
      </c>
      <c r="H24" s="8">
        <f>C24-G24</f>
        <v>9855000</v>
      </c>
      <c r="J24" s="8">
        <f t="shared" si="2"/>
        <v>900000</v>
      </c>
      <c r="K24" s="8">
        <f t="shared" si="3"/>
        <v>75000</v>
      </c>
      <c r="L24" s="12">
        <f t="shared" si="4"/>
        <v>0.06</v>
      </c>
      <c r="M24" s="13"/>
    </row>
    <row r="25" spans="2:13" x14ac:dyDescent="0.25">
      <c r="B25" s="8">
        <f t="shared" si="5"/>
        <v>1300000</v>
      </c>
      <c r="C25" s="8">
        <f t="shared" si="0"/>
        <v>15600000</v>
      </c>
      <c r="D25" s="8">
        <f>((C25-VLOOKUP(C25,Slab,1,TRUE)+1)*VLOOKUP(C25,Slab,2,TRUE))+VLOOKUP(C25,Slab,3,TRUE)</f>
        <v>4455000</v>
      </c>
      <c r="E25" s="8">
        <f t="shared" si="1"/>
        <v>11145000</v>
      </c>
      <c r="G25" s="8">
        <f>((C25-VLOOKUP(C25,Slab_2,1,TRUE)+1)*VLOOKUP(C25,Slab_2,2,TRUE))+VLOOKUP(C25,Slab_2,3,TRUE)</f>
        <v>5415000</v>
      </c>
      <c r="H25" s="8">
        <f>C25-G25</f>
        <v>10185000</v>
      </c>
      <c r="J25" s="8">
        <f t="shared" si="2"/>
        <v>960000</v>
      </c>
      <c r="K25" s="8">
        <f t="shared" si="3"/>
        <v>80000</v>
      </c>
      <c r="L25" s="12">
        <f t="shared" si="4"/>
        <v>6.1538461538461542E-2</v>
      </c>
      <c r="M25" s="13"/>
    </row>
    <row r="26" spans="2:13" x14ac:dyDescent="0.25">
      <c r="B26" s="8">
        <f t="shared" si="5"/>
        <v>1350000</v>
      </c>
      <c r="C26" s="8">
        <f t="shared" si="0"/>
        <v>16200000</v>
      </c>
      <c r="D26" s="8">
        <f>((C26-VLOOKUP(C26,Slab,1,TRUE)+1)*VLOOKUP(C26,Slab,2,TRUE))+VLOOKUP(C26,Slab,3,TRUE)</f>
        <v>4665000</v>
      </c>
      <c r="E26" s="8">
        <f t="shared" si="1"/>
        <v>11535000</v>
      </c>
      <c r="G26" s="8">
        <f>((C26-VLOOKUP(C26,Slab_2,1,TRUE)+1)*VLOOKUP(C26,Slab_2,2,TRUE))+VLOOKUP(C26,Slab_2,3,TRUE)</f>
        <v>5685000</v>
      </c>
      <c r="H26" s="8">
        <f>C26-G26</f>
        <v>10515000</v>
      </c>
      <c r="J26" s="8">
        <f t="shared" si="2"/>
        <v>1020000</v>
      </c>
      <c r="K26" s="8">
        <f t="shared" si="3"/>
        <v>85000</v>
      </c>
      <c r="L26" s="12">
        <f t="shared" si="4"/>
        <v>6.2962962962962957E-2</v>
      </c>
      <c r="M26" s="13"/>
    </row>
    <row r="27" spans="2:13" x14ac:dyDescent="0.25">
      <c r="B27" s="8">
        <f t="shared" si="5"/>
        <v>1400000</v>
      </c>
      <c r="C27" s="8">
        <f t="shared" si="0"/>
        <v>16800000</v>
      </c>
      <c r="D27" s="8">
        <f>((C27-VLOOKUP(C27,Slab,1,TRUE)+1)*VLOOKUP(C27,Slab,2,TRUE))+VLOOKUP(C27,Slab,3,TRUE)</f>
        <v>4875000</v>
      </c>
      <c r="E27" s="8">
        <f t="shared" si="1"/>
        <v>11925000</v>
      </c>
      <c r="G27" s="8">
        <f>((C27-VLOOKUP(C27,Slab_2,1,TRUE)+1)*VLOOKUP(C27,Slab_2,2,TRUE))+VLOOKUP(C27,Slab_2,3,TRUE)</f>
        <v>5955000</v>
      </c>
      <c r="H27" s="8">
        <f>C27-G27</f>
        <v>10845000</v>
      </c>
      <c r="J27" s="8">
        <f t="shared" si="2"/>
        <v>1080000</v>
      </c>
      <c r="K27" s="8">
        <f t="shared" si="3"/>
        <v>90000</v>
      </c>
      <c r="L27" s="12">
        <f t="shared" si="4"/>
        <v>6.4285714285714279E-2</v>
      </c>
      <c r="M27" s="13"/>
    </row>
    <row r="28" spans="2:13" x14ac:dyDescent="0.25">
      <c r="B28" s="8">
        <f t="shared" si="5"/>
        <v>1450000</v>
      </c>
      <c r="C28" s="8">
        <f t="shared" si="0"/>
        <v>17400000</v>
      </c>
      <c r="D28" s="8">
        <f>((C28-VLOOKUP(C28,Slab,1,TRUE)+1)*VLOOKUP(C28,Slab,2,TRUE))+VLOOKUP(C28,Slab,3,TRUE)</f>
        <v>5085000</v>
      </c>
      <c r="E28" s="8">
        <f t="shared" si="1"/>
        <v>12315000</v>
      </c>
      <c r="G28" s="8">
        <f>((C28-VLOOKUP(C28,Slab_2,1,TRUE)+1)*VLOOKUP(C28,Slab_2,2,TRUE))+VLOOKUP(C28,Slab_2,3,TRUE)</f>
        <v>6225000</v>
      </c>
      <c r="H28" s="8">
        <f>C28-G28</f>
        <v>11175000</v>
      </c>
      <c r="J28" s="8">
        <f t="shared" si="2"/>
        <v>1140000</v>
      </c>
      <c r="K28" s="8">
        <f t="shared" si="3"/>
        <v>95000</v>
      </c>
      <c r="L28" s="12">
        <f t="shared" si="4"/>
        <v>6.5517241379310351E-2</v>
      </c>
      <c r="M28" s="13"/>
    </row>
    <row r="29" spans="2:13" x14ac:dyDescent="0.25">
      <c r="B29" s="8">
        <f t="shared" si="5"/>
        <v>1500000</v>
      </c>
      <c r="C29" s="8">
        <f t="shared" si="0"/>
        <v>18000000</v>
      </c>
      <c r="D29" s="8">
        <f>((C29-VLOOKUP(C29,Slab,1,TRUE)+1)*VLOOKUP(C29,Slab,2,TRUE))+VLOOKUP(C29,Slab,3,TRUE)</f>
        <v>5295000</v>
      </c>
      <c r="E29" s="8">
        <f t="shared" si="1"/>
        <v>12705000</v>
      </c>
      <c r="G29" s="8">
        <f>((C29-VLOOKUP(C29,Slab_2,1,TRUE)+1)*VLOOKUP(C29,Slab_2,2,TRUE))+VLOOKUP(C29,Slab_2,3,TRUE)</f>
        <v>6495000</v>
      </c>
      <c r="H29" s="8">
        <f>C29-G29</f>
        <v>11505000</v>
      </c>
      <c r="J29" s="8">
        <f t="shared" si="2"/>
        <v>1200000</v>
      </c>
      <c r="K29" s="8">
        <f t="shared" si="3"/>
        <v>100000</v>
      </c>
      <c r="L29" s="12">
        <f t="shared" si="4"/>
        <v>6.6666666666666666E-2</v>
      </c>
      <c r="M29" s="13"/>
    </row>
    <row r="30" spans="2:13" x14ac:dyDescent="0.25">
      <c r="B30" s="8">
        <f t="shared" si="5"/>
        <v>1550000</v>
      </c>
      <c r="C30" s="8">
        <f t="shared" si="0"/>
        <v>18600000</v>
      </c>
      <c r="D30" s="8">
        <f>((C30-VLOOKUP(C30,Slab,1,TRUE)+1)*VLOOKUP(C30,Slab,2,TRUE))+VLOOKUP(C30,Slab,3,TRUE)</f>
        <v>5505000</v>
      </c>
      <c r="E30" s="8">
        <f t="shared" si="1"/>
        <v>13095000</v>
      </c>
      <c r="G30" s="8">
        <f>((C30-VLOOKUP(C30,Slab_2,1,TRUE)+1)*VLOOKUP(C30,Slab_2,2,TRUE))+VLOOKUP(C30,Slab_2,3,TRUE)</f>
        <v>6765000</v>
      </c>
      <c r="H30" s="8">
        <f>C30-G30</f>
        <v>11835000</v>
      </c>
      <c r="J30" s="8">
        <f t="shared" si="2"/>
        <v>1260000</v>
      </c>
      <c r="K30" s="8">
        <f t="shared" si="3"/>
        <v>105000</v>
      </c>
      <c r="L30" s="12">
        <f t="shared" si="4"/>
        <v>6.7741935483870974E-2</v>
      </c>
      <c r="M30" s="13"/>
    </row>
    <row r="31" spans="2:13" x14ac:dyDescent="0.25">
      <c r="B31" s="8">
        <f t="shared" si="5"/>
        <v>1600000</v>
      </c>
      <c r="C31" s="8">
        <f t="shared" si="0"/>
        <v>19200000</v>
      </c>
      <c r="D31" s="8">
        <f>((C31-VLOOKUP(C31,Slab,1,TRUE)+1)*VLOOKUP(C31,Slab,2,TRUE))+VLOOKUP(C31,Slab,3,TRUE)</f>
        <v>5715000</v>
      </c>
      <c r="E31" s="8">
        <f t="shared" si="1"/>
        <v>13485000</v>
      </c>
      <c r="G31" s="8">
        <f>((C31-VLOOKUP(C31,Slab_2,1,TRUE)+1)*VLOOKUP(C31,Slab_2,2,TRUE))+VLOOKUP(C31,Slab_2,3,TRUE)</f>
        <v>7035000</v>
      </c>
      <c r="H31" s="8">
        <f>C31-G31</f>
        <v>12165000</v>
      </c>
      <c r="J31" s="8">
        <f t="shared" si="2"/>
        <v>1320000</v>
      </c>
      <c r="K31" s="8">
        <f t="shared" si="3"/>
        <v>110000</v>
      </c>
      <c r="L31" s="12">
        <f t="shared" si="4"/>
        <v>6.8750000000000006E-2</v>
      </c>
      <c r="M31" s="13"/>
    </row>
    <row r="32" spans="2:13" x14ac:dyDescent="0.25">
      <c r="B32" s="8">
        <f t="shared" si="5"/>
        <v>1650000</v>
      </c>
      <c r="C32" s="8">
        <f t="shared" si="0"/>
        <v>19800000</v>
      </c>
      <c r="D32" s="8">
        <f>((C32-VLOOKUP(C32,Slab,1,TRUE)+1)*VLOOKUP(C32,Slab,2,TRUE))+VLOOKUP(C32,Slab,3,TRUE)</f>
        <v>5925000</v>
      </c>
      <c r="E32" s="8">
        <f t="shared" si="1"/>
        <v>13875000</v>
      </c>
      <c r="G32" s="8">
        <f>((C32-VLOOKUP(C32,Slab_2,1,TRUE)+1)*VLOOKUP(C32,Slab_2,2,TRUE))+VLOOKUP(C32,Slab_2,3,TRUE)</f>
        <v>7305000</v>
      </c>
      <c r="H32" s="8">
        <f>C32-G32</f>
        <v>12495000</v>
      </c>
      <c r="J32" s="8">
        <f t="shared" si="2"/>
        <v>1380000</v>
      </c>
      <c r="K32" s="8">
        <f t="shared" si="3"/>
        <v>115000</v>
      </c>
      <c r="L32" s="12">
        <f t="shared" si="4"/>
        <v>6.9696969696969702E-2</v>
      </c>
      <c r="M32" s="13"/>
    </row>
    <row r="33" spans="2:13" x14ac:dyDescent="0.25">
      <c r="B33" s="8">
        <f t="shared" si="5"/>
        <v>1700000</v>
      </c>
      <c r="C33" s="8">
        <f t="shared" si="0"/>
        <v>20400000</v>
      </c>
      <c r="D33" s="8">
        <f>((C33-VLOOKUP(C33,Slab,1,TRUE)+1)*VLOOKUP(C33,Slab,2,TRUE))+VLOOKUP(C33,Slab,3,TRUE)</f>
        <v>6135000</v>
      </c>
      <c r="E33" s="8">
        <f t="shared" si="1"/>
        <v>14265000</v>
      </c>
      <c r="G33" s="8">
        <f>((C33-VLOOKUP(C33,Slab_2,1,TRUE)+1)*VLOOKUP(C33,Slab_2,2,TRUE))+VLOOKUP(C33,Slab_2,3,TRUE)</f>
        <v>7575000</v>
      </c>
      <c r="H33" s="8">
        <f>C33-G33</f>
        <v>12825000</v>
      </c>
      <c r="J33" s="8">
        <f t="shared" si="2"/>
        <v>1440000</v>
      </c>
      <c r="K33" s="8">
        <f t="shared" si="3"/>
        <v>120000</v>
      </c>
      <c r="L33" s="12">
        <f t="shared" si="4"/>
        <v>7.0588235294117646E-2</v>
      </c>
      <c r="M33" s="13"/>
    </row>
    <row r="34" spans="2:13" x14ac:dyDescent="0.25">
      <c r="B34" s="8">
        <f t="shared" si="5"/>
        <v>1750000</v>
      </c>
      <c r="C34" s="8">
        <f t="shared" si="0"/>
        <v>21000000</v>
      </c>
      <c r="D34" s="8">
        <f>((C34-VLOOKUP(C34,Slab,1,TRUE)+1)*VLOOKUP(C34,Slab,2,TRUE))+VLOOKUP(C34,Slab,3,TRUE)</f>
        <v>6345000</v>
      </c>
      <c r="E34" s="8">
        <f t="shared" si="1"/>
        <v>14655000</v>
      </c>
      <c r="G34" s="8">
        <f>((C34-VLOOKUP(C34,Slab_2,1,TRUE)+1)*VLOOKUP(C34,Slab_2,2,TRUE))+VLOOKUP(C34,Slab_2,3,TRUE)</f>
        <v>7845000</v>
      </c>
      <c r="H34" s="8">
        <f>C34-G34</f>
        <v>13155000</v>
      </c>
      <c r="J34" s="8">
        <f t="shared" si="2"/>
        <v>1500000</v>
      </c>
      <c r="K34" s="8">
        <f t="shared" si="3"/>
        <v>125000</v>
      </c>
      <c r="L34" s="12">
        <f t="shared" si="4"/>
        <v>7.1428571428571425E-2</v>
      </c>
      <c r="M34" s="13"/>
    </row>
    <row r="35" spans="2:13" x14ac:dyDescent="0.25">
      <c r="B35" s="8">
        <f t="shared" si="5"/>
        <v>1800000</v>
      </c>
      <c r="C35" s="8">
        <f t="shared" si="0"/>
        <v>21600000</v>
      </c>
      <c r="D35" s="8">
        <f>((C35-VLOOKUP(C35,Slab,1,TRUE)+1)*VLOOKUP(C35,Slab,2,TRUE))+VLOOKUP(C35,Slab,3,TRUE)</f>
        <v>6555000</v>
      </c>
      <c r="E35" s="8">
        <f t="shared" si="1"/>
        <v>15045000</v>
      </c>
      <c r="G35" s="8">
        <f>((C35-VLOOKUP(C35,Slab_2,1,TRUE)+1)*VLOOKUP(C35,Slab_2,2,TRUE))+VLOOKUP(C35,Slab_2,3,TRUE)</f>
        <v>8115000</v>
      </c>
      <c r="H35" s="8">
        <f>C35-G35</f>
        <v>13485000</v>
      </c>
      <c r="J35" s="8">
        <f t="shared" si="2"/>
        <v>1560000</v>
      </c>
      <c r="K35" s="8">
        <f t="shared" si="3"/>
        <v>130000</v>
      </c>
      <c r="L35" s="12">
        <f t="shared" si="4"/>
        <v>7.2222222222222215E-2</v>
      </c>
      <c r="M35" s="13"/>
    </row>
    <row r="36" spans="2:13" x14ac:dyDescent="0.25">
      <c r="B36" s="8">
        <f t="shared" si="5"/>
        <v>1850000</v>
      </c>
      <c r="C36" s="8">
        <f t="shared" si="0"/>
        <v>22200000</v>
      </c>
      <c r="D36" s="8">
        <f>((C36-VLOOKUP(C36,Slab,1,TRUE)+1)*VLOOKUP(C36,Slab,2,TRUE))+VLOOKUP(C36,Slab,3,TRUE)</f>
        <v>6765000</v>
      </c>
      <c r="E36" s="8">
        <f t="shared" si="1"/>
        <v>15435000</v>
      </c>
      <c r="G36" s="8">
        <f>((C36-VLOOKUP(C36,Slab_2,1,TRUE)+1)*VLOOKUP(C36,Slab_2,2,TRUE))+VLOOKUP(C36,Slab_2,3,TRUE)</f>
        <v>8385000</v>
      </c>
      <c r="H36" s="8">
        <f>C36-G36</f>
        <v>13815000</v>
      </c>
      <c r="J36" s="8">
        <f t="shared" si="2"/>
        <v>1620000</v>
      </c>
      <c r="K36" s="8">
        <f t="shared" si="3"/>
        <v>135000</v>
      </c>
      <c r="L36" s="12">
        <f t="shared" si="4"/>
        <v>7.2972972972972977E-2</v>
      </c>
      <c r="M36" s="13"/>
    </row>
    <row r="37" spans="2:13" x14ac:dyDescent="0.25">
      <c r="B37" s="8">
        <f t="shared" si="5"/>
        <v>1900000</v>
      </c>
      <c r="C37" s="8">
        <f t="shared" si="0"/>
        <v>22800000</v>
      </c>
      <c r="D37" s="8">
        <f>((C37-VLOOKUP(C37,Slab,1,TRUE)+1)*VLOOKUP(C37,Slab,2,TRUE))+VLOOKUP(C37,Slab,3,TRUE)</f>
        <v>6975000</v>
      </c>
      <c r="E37" s="8">
        <f t="shared" si="1"/>
        <v>15825000</v>
      </c>
      <c r="G37" s="8">
        <f>((C37-VLOOKUP(C37,Slab_2,1,TRUE)+1)*VLOOKUP(C37,Slab_2,2,TRUE))+VLOOKUP(C37,Slab_2,3,TRUE)</f>
        <v>8655000</v>
      </c>
      <c r="H37" s="8">
        <f>C37-G37</f>
        <v>14145000</v>
      </c>
      <c r="J37" s="8">
        <f t="shared" si="2"/>
        <v>1680000</v>
      </c>
      <c r="K37" s="8">
        <f t="shared" si="3"/>
        <v>140000</v>
      </c>
      <c r="L37" s="12">
        <f t="shared" si="4"/>
        <v>7.3684210526315783E-2</v>
      </c>
      <c r="M37" s="13"/>
    </row>
    <row r="38" spans="2:13" x14ac:dyDescent="0.25">
      <c r="B38" s="8">
        <f t="shared" si="5"/>
        <v>1950000</v>
      </c>
      <c r="C38" s="8">
        <f t="shared" si="0"/>
        <v>23400000</v>
      </c>
      <c r="D38" s="8">
        <f>((C38-VLOOKUP(C38,Slab,1,TRUE)+1)*VLOOKUP(C38,Slab,2,TRUE))+VLOOKUP(C38,Slab,3,TRUE)</f>
        <v>7185000</v>
      </c>
      <c r="E38" s="8">
        <f t="shared" si="1"/>
        <v>16215000</v>
      </c>
      <c r="G38" s="8">
        <f>((C38-VLOOKUP(C38,Slab_2,1,TRUE)+1)*VLOOKUP(C38,Slab_2,2,TRUE))+VLOOKUP(C38,Slab_2,3,TRUE)</f>
        <v>8925000</v>
      </c>
      <c r="H38" s="8">
        <f>C38-G38</f>
        <v>14475000</v>
      </c>
      <c r="J38" s="8">
        <f t="shared" si="2"/>
        <v>1740000</v>
      </c>
      <c r="K38" s="8">
        <f t="shared" si="3"/>
        <v>145000</v>
      </c>
      <c r="L38" s="12">
        <f t="shared" si="4"/>
        <v>7.4358974358974358E-2</v>
      </c>
      <c r="M38" s="13"/>
    </row>
    <row r="39" spans="2:13" x14ac:dyDescent="0.25">
      <c r="B39" s="8">
        <f t="shared" si="5"/>
        <v>2000000</v>
      </c>
      <c r="C39" s="8">
        <f t="shared" si="0"/>
        <v>24000000</v>
      </c>
      <c r="D39" s="8">
        <f>((C39-VLOOKUP(C39,Slab,1,TRUE)+1)*VLOOKUP(C39,Slab,2,TRUE))+VLOOKUP(C39,Slab,3,TRUE)</f>
        <v>7395000</v>
      </c>
      <c r="E39" s="8">
        <f t="shared" si="1"/>
        <v>16605000</v>
      </c>
      <c r="G39" s="8">
        <f>((C39-VLOOKUP(C39,Slab_2,1,TRUE)+1)*VLOOKUP(C39,Slab_2,2,TRUE))+VLOOKUP(C39,Slab_2,3,TRUE)</f>
        <v>9195000</v>
      </c>
      <c r="H39" s="8">
        <f>C39-G39</f>
        <v>14805000</v>
      </c>
      <c r="J39" s="8">
        <f t="shared" si="2"/>
        <v>1800000</v>
      </c>
      <c r="K39" s="8">
        <f t="shared" si="3"/>
        <v>150000</v>
      </c>
      <c r="L39" s="12">
        <f t="shared" si="4"/>
        <v>7.4999999999999997E-2</v>
      </c>
      <c r="M39" s="13"/>
    </row>
  </sheetData>
  <sheetProtection algorithmName="SHA-512" hashValue="uozdKAWL0bx33y4nr5WsWRGmlPdCU0S0IFFhuv/jD/Seb9NJbpDIzRfXQar25GCqjVw0FENlNs3evPH1FAp89g==" saltValue="MceZjdtHcgR2RzHnqyLPXQ==" spinCount="100000" sheet="1" objects="1" scenarios="1"/>
  <mergeCells count="8">
    <mergeCell ref="J5:L5"/>
    <mergeCell ref="A3:A4"/>
    <mergeCell ref="B5:B6"/>
    <mergeCell ref="C5:C6"/>
    <mergeCell ref="D5:D6"/>
    <mergeCell ref="E5:E6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Slab</vt:lpstr>
      <vt:lpstr>Slab_2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Wajahat Rehman</dc:creator>
  <cp:lastModifiedBy>Wajahat Rehman</cp:lastModifiedBy>
  <dcterms:created xsi:type="dcterms:W3CDTF">2024-06-11T04:53:27Z</dcterms:created>
  <dcterms:modified xsi:type="dcterms:W3CDTF">2024-06-11T05:37:56Z</dcterms:modified>
</cp:coreProperties>
</file>